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namedSheetViews/namedSheetView2.xml" ContentType="application/vnd.ms-excel.namedsheetview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 defaultThemeVersion="166925"/>
  <xr:revisionPtr revIDLastSave="0" documentId="8_{50076A5B-05E9-4193-B8E0-53CEDF193800}" xr6:coauthVersionLast="47" xr6:coauthVersionMax="47" xr10:uidLastSave="{00000000-0000-0000-0000-000000000000}"/>
  <bookViews>
    <workbookView xWindow="13140" yWindow="-16320" windowWidth="29040" windowHeight="15720" tabRatio="668" xr2:uid="{26C92B9E-6AD8-4AF0-9C2F-47E26142B052}"/>
  </bookViews>
  <sheets>
    <sheet name="SFA Under Review " sheetId="5" r:id="rId1"/>
    <sheet name="SFA Denied" sheetId="7" r:id="rId2"/>
    <sheet name="SFA Approved" sheetId="1" r:id="rId3"/>
    <sheet name="SFA Repaid-Census Adjustments" sheetId="12" r:id="rId4"/>
    <sheet name="SFA Withdrawn" sheetId="8" r:id="rId5"/>
    <sheet name="SFA Lock-Ins" sheetId="10" r:id="rId6"/>
    <sheet name="SFA Waiting List" sheetId="11" r:id="rId7"/>
  </sheets>
  <definedNames>
    <definedName name="_xlnm._FilterDatabase" localSheetId="2" hidden="1">'SFA Approved'!$A$3:$N$145</definedName>
    <definedName name="_xlnm._FilterDatabase" localSheetId="5" hidden="1">'SFA Lock-Ins'!$A$3:$F$115</definedName>
    <definedName name="_xlnm._FilterDatabase" localSheetId="0" hidden="1">'SFA Under Review '!$A$3:$Q$3</definedName>
    <definedName name="_xlnm._FilterDatabase" localSheetId="4" hidden="1">'SFA Withdrawn'!$A$3:$N$127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5" l="1"/>
  <c r="G25" i="5"/>
  <c r="G23" i="5"/>
  <c r="G22" i="5" l="1"/>
  <c r="G21" i="5" l="1"/>
  <c r="G20" i="5"/>
  <c r="G19" i="5" l="1"/>
  <c r="G18" i="5"/>
  <c r="F28" i="12"/>
  <c r="J33" i="1"/>
  <c r="F27" i="12"/>
  <c r="G17" i="5"/>
  <c r="G16" i="5"/>
  <c r="G15" i="5"/>
  <c r="G14" i="5"/>
  <c r="G13" i="5" l="1"/>
  <c r="G12" i="5" l="1"/>
  <c r="G11" i="5" l="1"/>
  <c r="F26" i="12"/>
  <c r="F25" i="12" l="1"/>
  <c r="F24" i="12" l="1"/>
  <c r="G10" i="5" l="1"/>
  <c r="G9" i="5" l="1"/>
  <c r="G8" i="5" l="1"/>
  <c r="G7" i="5"/>
  <c r="G6" i="5" l="1"/>
  <c r="F22" i="12" l="1"/>
  <c r="F18" i="12" l="1"/>
  <c r="F21" i="12"/>
  <c r="G5" i="5" l="1"/>
  <c r="F5" i="12"/>
  <c r="F6" i="12"/>
  <c r="G4" i="5" l="1"/>
  <c r="K92" i="1" l="1"/>
  <c r="J7" i="1" l="1"/>
  <c r="J38" i="8" l="1"/>
</calcChain>
</file>

<file path=xl/sharedStrings.xml><?xml version="1.0" encoding="utf-8"?>
<sst xmlns="http://schemas.openxmlformats.org/spreadsheetml/2006/main" count="3342" uniqueCount="728">
  <si>
    <t xml:space="preserve">Name of Plan </t>
  </si>
  <si>
    <t>EIN/PN</t>
  </si>
  <si>
    <t>Union</t>
  </si>
  <si>
    <t>Industry</t>
  </si>
  <si>
    <t>Location</t>
  </si>
  <si>
    <t>Date of Application</t>
  </si>
  <si>
    <t>120 Days Post Application</t>
  </si>
  <si>
    <t>Eligibility Claimed</t>
  </si>
  <si>
    <t>Priority Group Claimed</t>
  </si>
  <si>
    <t xml:space="preserve"> SFA Amount Requested in Application*</t>
  </si>
  <si>
    <t>Final SFA Amount Approved Including Interest and FA Loan Repayments</t>
  </si>
  <si>
    <t># of Plan Participants</t>
  </si>
  <si>
    <t>Form of Application</t>
  </si>
  <si>
    <t>Applications Status</t>
  </si>
  <si>
    <t>Date of Determination</t>
  </si>
  <si>
    <t>PA Local 47 Bricklayers and Allied Craftsmen Pension Plan</t>
  </si>
  <si>
    <t>231996365/001</t>
  </si>
  <si>
    <t>BAC</t>
  </si>
  <si>
    <t>Construction</t>
  </si>
  <si>
    <t>Harrisburg, PA</t>
  </si>
  <si>
    <t>Critical &amp; Declining</t>
  </si>
  <si>
    <t>N/A</t>
  </si>
  <si>
    <t>TBD</t>
  </si>
  <si>
    <t>Initial</t>
  </si>
  <si>
    <t>Under Review</t>
  </si>
  <si>
    <t>Local 111 Pension Plan</t>
  </si>
  <si>
    <t>111955247/001</t>
  </si>
  <si>
    <t>IBT</t>
  </si>
  <si>
    <t>Transportation</t>
  </si>
  <si>
    <t>Brooklyn, NY</t>
  </si>
  <si>
    <t>Laborers' Local No. 265 Pension Plan</t>
  </si>
  <si>
    <t>316127282/001</t>
  </si>
  <si>
    <t>LIUNA</t>
  </si>
  <si>
    <t>Cincinnati, OH</t>
  </si>
  <si>
    <t>Local 734 Pension Plan</t>
  </si>
  <si>
    <t>516040136/001</t>
  </si>
  <si>
    <t>Chicago, IL</t>
  </si>
  <si>
    <t>Pension Plan of the Marine Carpenters Pension Fund</t>
  </si>
  <si>
    <t>946272731/001</t>
  </si>
  <si>
    <t>UBC</t>
  </si>
  <si>
    <t>Pleasanton, CA</t>
  </si>
  <si>
    <t>Pension Plan of the Automotive Machinists Pension Trust</t>
  </si>
  <si>
    <t>916123687/001</t>
  </si>
  <si>
    <t>IAMAW</t>
  </si>
  <si>
    <t>Manufacturing</t>
  </si>
  <si>
    <t>Seattle, WA</t>
  </si>
  <si>
    <t>Local 360 Labor-Management Pension Plan</t>
  </si>
  <si>
    <t>516090661/001</t>
  </si>
  <si>
    <t>UFCW</t>
  </si>
  <si>
    <t>Service</t>
  </si>
  <si>
    <t>Pine Brook, NJ</t>
  </si>
  <si>
    <t>Critical</t>
  </si>
  <si>
    <t>Revised</t>
  </si>
  <si>
    <t>Local 810 Affiliated Pension Plan</t>
  </si>
  <si>
    <t>116027518/001</t>
  </si>
  <si>
    <t>Long Island City, NY</t>
  </si>
  <si>
    <t>Upstate New York Engineers Pension Fund</t>
  </si>
  <si>
    <t>150614642/001</t>
  </si>
  <si>
    <t>IUOE</t>
  </si>
  <si>
    <t>Syracuse, NY</t>
  </si>
  <si>
    <t>Alaska Plumbing and Pipefitting Industry Pension Plan</t>
  </si>
  <si>
    <t>526103810/001</t>
  </si>
  <si>
    <t>UAJAPPI</t>
  </si>
  <si>
    <t>Fairbanks, AK</t>
  </si>
  <si>
    <t>Oregon Processors Seasonal Employees Pension Plan</t>
  </si>
  <si>
    <t>930694182/001</t>
  </si>
  <si>
    <t>Portland, OR</t>
  </si>
  <si>
    <t>Lumber Industry Pension Plan</t>
  </si>
  <si>
    <t>456909074/002</t>
  </si>
  <si>
    <t>CIC</t>
  </si>
  <si>
    <t>Employers' - Warehousemen's Pension Plan</t>
  </si>
  <si>
    <t>952238031/001</t>
  </si>
  <si>
    <t>ILWU</t>
  </si>
  <si>
    <t>Los Angeles, CA</t>
  </si>
  <si>
    <t>Local 1034 Pension Plan</t>
  </si>
  <si>
    <t>136594795/001</t>
  </si>
  <si>
    <t>Southwestern Pennsylvania and Western Maryland Area Teamsters and Employers Pension Fund</t>
  </si>
  <si>
    <t>251046087/001</t>
  </si>
  <si>
    <t>Uniontown, PA</t>
  </si>
  <si>
    <t>United Food and Commercial Workers Union and Participating Food Industry Employers Tri-State Pension Plan</t>
  </si>
  <si>
    <t>236396097/001</t>
  </si>
  <si>
    <t>Plymouth Meeting, PA</t>
  </si>
  <si>
    <t>Pressroom Unions' Pension Plan</t>
  </si>
  <si>
    <t>136152896/001</t>
  </si>
  <si>
    <t>GCIU</t>
  </si>
  <si>
    <t>Printing</t>
  </si>
  <si>
    <t>New York, NY</t>
  </si>
  <si>
    <t>Teamsters Local 11 Pension Plan</t>
  </si>
  <si>
    <t>226172223/001</t>
  </si>
  <si>
    <t>North Haledon, NJ</t>
  </si>
  <si>
    <t>I.B.E.W. Pacific Coast Pension Fund</t>
  </si>
  <si>
    <t>946128032/001</t>
  </si>
  <si>
    <t>IBEW</t>
  </si>
  <si>
    <t>Tacoma, WA</t>
  </si>
  <si>
    <t>Cement Masons Local No. 524 Pension Plan</t>
  </si>
  <si>
    <t>310235930/001</t>
  </si>
  <si>
    <t>OPCMIA</t>
  </si>
  <si>
    <t>Roofers Local No. 75 Pension Plan</t>
  </si>
  <si>
    <t>311010072/001</t>
  </si>
  <si>
    <t>USTCRDWWA</t>
  </si>
  <si>
    <t>Dayton, OH</t>
  </si>
  <si>
    <t>Local 1922 Pension Plan</t>
  </si>
  <si>
    <t>516128660/001</t>
  </si>
  <si>
    <t>Westbury, NY</t>
  </si>
  <si>
    <t>* SFA amount requested in the application will be adjusted based on interest on SFA, regular financial assistance owed, interest on regular financial assistance, and additional financial assistance payments post-application as applicable.</t>
  </si>
  <si>
    <t>Amount of SFA Requested</t>
  </si>
  <si>
    <t>Application Status</t>
  </si>
  <si>
    <t>Bakery Drivers Local 550 and Industry Pension Fund</t>
  </si>
  <si>
    <t>136626195/001</t>
  </si>
  <si>
    <t>Floral Park, NY</t>
  </si>
  <si>
    <t xml:space="preserve">Initial </t>
  </si>
  <si>
    <t>Denied due to Ineligibility</t>
  </si>
  <si>
    <t>Final SFA Amount Approved Including Interest and FA Loan Repayments**</t>
  </si>
  <si>
    <t>Date of Approval</t>
  </si>
  <si>
    <t>Date SFA Paid</t>
  </si>
  <si>
    <t>Local 138 Pension Trust Fund</t>
  </si>
  <si>
    <t>116170655/001</t>
  </si>
  <si>
    <t>Baldwin, NY</t>
  </si>
  <si>
    <t>Idaho Signatory Employers-Laborers Pension Plan</t>
  </si>
  <si>
    <t>916145041/001</t>
  </si>
  <si>
    <t>Bricklayers and Allied Craftworkers Local 5 New York Retirement Fund Pension Plan</t>
  </si>
  <si>
    <t>146016608/001</t>
  </si>
  <si>
    <t>Newburgh, NY</t>
  </si>
  <si>
    <t>Road Carriers Local 707 Pension Plan</t>
  </si>
  <si>
    <t>516106510/001</t>
  </si>
  <si>
    <t>Hempstead, NY</t>
  </si>
  <si>
    <t>Insolvency</t>
  </si>
  <si>
    <t>Local 408 International Brotherhood of Teamsters, Chauffeurs, Warehousemen and Helpers of America Pension Plan</t>
  </si>
  <si>
    <t>226172437/001</t>
  </si>
  <si>
    <t>Union, NJ</t>
  </si>
  <si>
    <t>Milk Industry Office Employees Pension Trust Fund</t>
  </si>
  <si>
    <t>136600669/001</t>
  </si>
  <si>
    <t>Local 584 Pension Trust Fund</t>
  </si>
  <si>
    <t>516123679/001</t>
  </si>
  <si>
    <t>Teamsters Local 641 Pension Plan</t>
  </si>
  <si>
    <t>226220288/001</t>
  </si>
  <si>
    <t>Laborers' Pension Plan Local Union No. 186</t>
  </si>
  <si>
    <t>146048883/001</t>
  </si>
  <si>
    <t>Massena, NY</t>
  </si>
  <si>
    <t>San Francisco Lithographers Pension Plan</t>
  </si>
  <si>
    <t>946052228/001</t>
  </si>
  <si>
    <t>San Leandro, CA</t>
  </si>
  <si>
    <t>Retirement Benefit Plan of GCIU Detroit Newspaper Union 13N with Detroit Area Newspaper Publishers</t>
  </si>
  <si>
    <t>382131072/001</t>
  </si>
  <si>
    <t>GCC/IBT</t>
  </si>
  <si>
    <t>Warren, MI</t>
  </si>
  <si>
    <t>Graphic Communications Union Local 2-C Retirement Benefit Plan</t>
  </si>
  <si>
    <t>386047082/001</t>
  </si>
  <si>
    <t>Teamsters Local 617 Pension Plan</t>
  </si>
  <si>
    <t>237356773/001</t>
  </si>
  <si>
    <t>Ridgefield, NJ</t>
  </si>
  <si>
    <t>Graphic Communications Conference of the International Brotherhood of Teamsters National Pension Fund</t>
  </si>
  <si>
    <t>526118568/001</t>
  </si>
  <si>
    <t>Carol Stream, IL</t>
  </si>
  <si>
    <t>Graphic Arts Industry Joint Pension Plan</t>
  </si>
  <si>
    <t>521074215/001</t>
  </si>
  <si>
    <t>Washington, DC</t>
  </si>
  <si>
    <t>Retirement Plan of Local 1482 - Paint and Allied Products Manufacturers Retirement Fund</t>
  </si>
  <si>
    <t>135664312/001</t>
  </si>
  <si>
    <t>IUPAT</t>
  </si>
  <si>
    <t>Cement Masons Local Union #681 Pension Plan</t>
  </si>
  <si>
    <t>746091787/001</t>
  </si>
  <si>
    <t>OPCM</t>
  </si>
  <si>
    <t>Houston, TX</t>
  </si>
  <si>
    <t>Cement Masons Local 783 Pension Plan</t>
  </si>
  <si>
    <t>741976110/001</t>
  </si>
  <si>
    <t>Food Employers Labor Relations Association and United Food &amp; Commercial Workers Pension Plan</t>
  </si>
  <si>
    <t>526128473/001</t>
  </si>
  <si>
    <t>AFL-CIO</t>
  </si>
  <si>
    <t>Landover, MD</t>
  </si>
  <si>
    <t>Trucking Employees of North Jersey Welfare Fund, Inc. Pension Plan</t>
  </si>
  <si>
    <t>226063702/001</t>
  </si>
  <si>
    <t>Union City, NJ</t>
  </si>
  <si>
    <t>Local 805 Pension and Retirement Plan</t>
  </si>
  <si>
    <t>131917612/001</t>
  </si>
  <si>
    <t>MPRA Suspension &amp; Partition</t>
  </si>
  <si>
    <t>Carpenters Industrial Council of Eastern Pennsylvania Pension Fund</t>
  </si>
  <si>
    <t>231729633/001</t>
  </si>
  <si>
    <t>CIC-UBC</t>
  </si>
  <si>
    <t>Ashland, PA</t>
  </si>
  <si>
    <t>Local 365 UAW Pension Trust Fund</t>
  </si>
  <si>
    <t>116045281/001</t>
  </si>
  <si>
    <t>UAW</t>
  </si>
  <si>
    <t>Englewood Cliffs, NJ</t>
  </si>
  <si>
    <t>Management-Labor Pension Fund Local 1730 ILA</t>
  </si>
  <si>
    <t>136086163/001</t>
  </si>
  <si>
    <t>ILA</t>
  </si>
  <si>
    <t>Mastic, NY</t>
  </si>
  <si>
    <t>Iron Workers Local 17 Pension Fund</t>
  </si>
  <si>
    <t>510161467/001</t>
  </si>
  <si>
    <t>Cleveland, OH</t>
  </si>
  <si>
    <t>MPRA Suspension</t>
  </si>
  <si>
    <t>Mid-Jersey Trucking Industry and Teamsters Local 701 Pension and Annuity Fund</t>
  </si>
  <si>
    <t>136043977/001</t>
  </si>
  <si>
    <t>North Brunswick, NJ</t>
  </si>
  <si>
    <t>Local Union No. 466 Painters, Decorators and Paperhangers Pension Plan</t>
  </si>
  <si>
    <t>146085295/001</t>
  </si>
  <si>
    <t>Menands, NY</t>
  </si>
  <si>
    <t>Western Pennsylvania Teamsters and Employers Pension Fund</t>
  </si>
  <si>
    <t>256029946/001</t>
  </si>
  <si>
    <t>Pittsburgh, PA</t>
  </si>
  <si>
    <t>Pension Plan of the Printers League - Graphic Communications International Union Local 119B, New York Pension Fund</t>
  </si>
  <si>
    <t>136415392/001</t>
  </si>
  <si>
    <t>East Farmingdale, NY</t>
  </si>
  <si>
    <t>Gastronomical Workers Union Local 610 and Metropolitan Hotel Association Pension Fund</t>
  </si>
  <si>
    <t>660308040/001</t>
  </si>
  <si>
    <t>UNITE HERE</t>
  </si>
  <si>
    <t>Hospitality</t>
  </si>
  <si>
    <t>San Juan, PR</t>
  </si>
  <si>
    <t>Freight Drivers and Helpers Local Union No. 557 Pension Plan</t>
  </si>
  <si>
    <t>526118055/001</t>
  </si>
  <si>
    <t>Baltimore, MD</t>
  </si>
  <si>
    <t>Sheet Metal Workers Local Pension Plan</t>
  </si>
  <si>
    <t>346666753/001</t>
  </si>
  <si>
    <t>SMART</t>
  </si>
  <si>
    <t>Massillon, OH</t>
  </si>
  <si>
    <t>Bricklayers and Allied Craftsmen Local 7 Pension Plan</t>
  </si>
  <si>
    <t>346666798/001</t>
  </si>
  <si>
    <t>Akron, OH</t>
  </si>
  <si>
    <t>Teamsters Local Union No. 52 Pension Fund</t>
  </si>
  <si>
    <t>516098763/001</t>
  </si>
  <si>
    <t>Brook Park, OH</t>
  </si>
  <si>
    <t>New York State Teamsters Conference Pension and Retirement Fund</t>
  </si>
  <si>
    <t>166063585/074</t>
  </si>
  <si>
    <t>Local 966 Pension Plan</t>
  </si>
  <si>
    <t>132640882/001</t>
  </si>
  <si>
    <t>Cresskill, NJ</t>
  </si>
  <si>
    <t>Central States, Southeast &amp; Southwest Areas Pension Plan</t>
  </si>
  <si>
    <t>366044243/001</t>
  </si>
  <si>
    <t>Supplemented</t>
  </si>
  <si>
    <t>International Association of Machinists Motor City Pension Plan</t>
  </si>
  <si>
    <t>386237143/001</t>
  </si>
  <si>
    <t>IAM</t>
  </si>
  <si>
    <t>Troy, MI</t>
  </si>
  <si>
    <t>Toledo Roofers Local No. 134 Pension Plan</t>
  </si>
  <si>
    <t>346682179/001</t>
  </si>
  <si>
    <t>UURWAW</t>
  </si>
  <si>
    <t>Toledo, OH</t>
  </si>
  <si>
    <t>Supplemented (Revised)</t>
  </si>
  <si>
    <t>Plasterers Local 82 Pension Fund</t>
  </si>
  <si>
    <t>936075453/001</t>
  </si>
  <si>
    <t>Alaska Ironworkers Pension Plan</t>
  </si>
  <si>
    <t>916123695/001</t>
  </si>
  <si>
    <t>IABSOI</t>
  </si>
  <si>
    <t>Anchorage, AK</t>
  </si>
  <si>
    <t xml:space="preserve">Supplemented </t>
  </si>
  <si>
    <t>United Independent Union - Newspaper Guild of Greater Philadelphia Pension Plan</t>
  </si>
  <si>
    <t>236405043/001</t>
  </si>
  <si>
    <t>CWA</t>
  </si>
  <si>
    <t>Philadelphia, PA</t>
  </si>
  <si>
    <t>Pension Plan of the Bakery Drivers and Salesmen Local 194 and Industry Pension Fund</t>
  </si>
  <si>
    <t>226255484/001</t>
  </si>
  <si>
    <t>United Furniture Workers Pension Fund A</t>
  </si>
  <si>
    <t>135511877/001</t>
  </si>
  <si>
    <t>CWA/AFL-CIO</t>
  </si>
  <si>
    <t>Nashville, TN</t>
  </si>
  <si>
    <t>Western States Office and Professional Employees Pension Fund</t>
  </si>
  <si>
    <t>946076144/001</t>
  </si>
  <si>
    <t>OPEIU</t>
  </si>
  <si>
    <t>Building Material Drivers Local 436 Pension Plan</t>
  </si>
  <si>
    <t>346665225/001</t>
  </si>
  <si>
    <t>Composition Roofers No. 42 Pension Plan</t>
  </si>
  <si>
    <t>316127285/001</t>
  </si>
  <si>
    <t>The National Integrated Group Pension Plan</t>
  </si>
  <si>
    <t>226190618/001</t>
  </si>
  <si>
    <t>USW and UAW</t>
  </si>
  <si>
    <t>Scranton, PA</t>
  </si>
  <si>
    <t>PACE Industry Union-Management Pension Plan</t>
  </si>
  <si>
    <t>116166763/001</t>
  </si>
  <si>
    <t>USW</t>
  </si>
  <si>
    <t>IBEW Local No. 237 Pension Plan</t>
  </si>
  <si>
    <t>166094914/001</t>
  </si>
  <si>
    <t>Niagara Falls, NY</t>
  </si>
  <si>
    <t>Automotive Industries Pension Plan</t>
  </si>
  <si>
    <t>941133245/001</t>
  </si>
  <si>
    <t>EBAM</t>
  </si>
  <si>
    <t>Dublin, CA</t>
  </si>
  <si>
    <t>Retail Clerks Specialty Stores Pension Plan</t>
  </si>
  <si>
    <t>946313558/001</t>
  </si>
  <si>
    <t>Concord, CA</t>
  </si>
  <si>
    <t>IUE-CWA Pension Plan</t>
  </si>
  <si>
    <t>226250252/001</t>
  </si>
  <si>
    <t>IUEETSMW/AFL-CIO</t>
  </si>
  <si>
    <t>The Newspaper Guild International Pension Plan</t>
  </si>
  <si>
    <t>521082662/001</t>
  </si>
  <si>
    <t>UFCW Local One Pension Plan</t>
  </si>
  <si>
    <t>166144007/001</t>
  </si>
  <si>
    <t>Oriskany, NY</t>
  </si>
  <si>
    <t>Southwest Ohio Regional Council of Carpenters Pension Plan</t>
  </si>
  <si>
    <t>316127287/001</t>
  </si>
  <si>
    <t>Monroe, OH</t>
  </si>
  <si>
    <t>Retirement Plan of the Retirement Fund of Local 305 CIO's Pension Fund</t>
  </si>
  <si>
    <t>132864446/001</t>
  </si>
  <si>
    <t>RWDSU</t>
  </si>
  <si>
    <t>Mineola, NY</t>
  </si>
  <si>
    <t>Pension Plan for Employees of United Furniture Workers of America and Related Organizations</t>
  </si>
  <si>
    <t>136112258/001</t>
  </si>
  <si>
    <t>Southern California, Arizona, Colorado &amp; Southern Nevada Glaziers, Architectural Metal &amp; Glass Workers Pension Plan</t>
  </si>
  <si>
    <t>516030005/001</t>
  </si>
  <si>
    <t>Covina, CA</t>
  </si>
  <si>
    <t>New Bedford Fishermen's Pension Fund</t>
  </si>
  <si>
    <t>223122225/001</t>
  </si>
  <si>
    <t>SIU</t>
  </si>
  <si>
    <t>Fishing</t>
  </si>
  <si>
    <t>New Bedford, MA</t>
  </si>
  <si>
    <t>Local 917 Pension Plan</t>
  </si>
  <si>
    <t>136086164/001</t>
  </si>
  <si>
    <t>Ironworkers Local Union No. 16 Pension Plan</t>
  </si>
  <si>
    <t>526148924/001</t>
  </si>
  <si>
    <t>Local Union No. 863 I.B. of T. Pension Plan</t>
  </si>
  <si>
    <t>221598194/001</t>
  </si>
  <si>
    <t>Mountainside, NJ</t>
  </si>
  <si>
    <t>Plasterers and Cement Masons Local No. 94 Pension Fund</t>
  </si>
  <si>
    <t>236445411/001</t>
  </si>
  <si>
    <t>Camp Hill, PA</t>
  </si>
  <si>
    <t>Paper Handlers' - Publishers' Pension Plan</t>
  </si>
  <si>
    <t>136104795/001</t>
  </si>
  <si>
    <t>Local 210's Pension Plan</t>
  </si>
  <si>
    <t>132562528/001</t>
  </si>
  <si>
    <t>Central New York Laborers' Pension Plan</t>
  </si>
  <si>
    <t>156016579/001</t>
  </si>
  <si>
    <t>East Syracuse, NY</t>
  </si>
  <si>
    <t>Twin Cities Bakery Drivers Pension Plan</t>
  </si>
  <si>
    <t>416172265/001</t>
  </si>
  <si>
    <t>Minneapolis, MN</t>
  </si>
  <si>
    <t>United Association of Plumbers and Pipefitters Local 51 Pension Fund</t>
  </si>
  <si>
    <t>050499357/001</t>
  </si>
  <si>
    <t>UAJAPP</t>
  </si>
  <si>
    <t>East Providence, RI</t>
  </si>
  <si>
    <t xml:space="preserve">Critical </t>
  </si>
  <si>
    <t>Laborers’ International Union of North America Local Union No. 1822 Pension Fund</t>
  </si>
  <si>
    <t>166147773/001</t>
  </si>
  <si>
    <t>Teamsters Union Local No. 73 Pension Plan</t>
  </si>
  <si>
    <t>510149915/001</t>
  </si>
  <si>
    <t>Valley View, OH</t>
  </si>
  <si>
    <t>United Food and Commercial Workers Union Local 152 Retail Meat Pension Plan</t>
  </si>
  <si>
    <t>236209656/001</t>
  </si>
  <si>
    <t>Mount Laurel, NJ</t>
  </si>
  <si>
    <t>UFCW Regional Pension Fund</t>
  </si>
  <si>
    <t>166062287/074</t>
  </si>
  <si>
    <t>UFCW/AFL-CIO</t>
  </si>
  <si>
    <t>Maryland Race Track Employees Pension Plan</t>
  </si>
  <si>
    <t>526118068/001</t>
  </si>
  <si>
    <t>Laurel, MD</t>
  </si>
  <si>
    <t>Radio, Television and Recording Arts Pension Plan</t>
  </si>
  <si>
    <t>136159229/001</t>
  </si>
  <si>
    <t>Entertainment</t>
  </si>
  <si>
    <t>CWA/ITU Negotiated Pension Plan</t>
  </si>
  <si>
    <t>136212879/001</t>
  </si>
  <si>
    <t>AFL-CIO/CLC</t>
  </si>
  <si>
    <t>Pension Plan of Local 102</t>
  </si>
  <si>
    <t>226106515/001</t>
  </si>
  <si>
    <t>Cherry Hill, NJ</t>
  </si>
  <si>
    <t>Pension Plan for the Arizona Bricklayers' Pension Trust Fund</t>
  </si>
  <si>
    <t>516119487/001</t>
  </si>
  <si>
    <t>Phoenix, AZ</t>
  </si>
  <si>
    <t>Retail, Wholesale and Department Store International Union and Industry Pension Plan</t>
  </si>
  <si>
    <t>630708442/001</t>
  </si>
  <si>
    <t>Birmingham, AL</t>
  </si>
  <si>
    <t>Bakery and Confectionery Union and Industry International Pension Fund</t>
  </si>
  <si>
    <t>526118572/001</t>
  </si>
  <si>
    <t>BCTWGMIU</t>
  </si>
  <si>
    <t>Kensington, MD</t>
  </si>
  <si>
    <t>United Food and Commercial Workers Unions and Employers Midwest Pension Plan</t>
  </si>
  <si>
    <t>366508328/001</t>
  </si>
  <si>
    <t>Rosemont, IL</t>
  </si>
  <si>
    <t>GCIU-Employer Retirement Benefit Plan</t>
  </si>
  <si>
    <t>916024903/001</t>
  </si>
  <si>
    <t>Pacific Coast Shipyards Pension Plan</t>
  </si>
  <si>
    <t>946128040/001</t>
  </si>
  <si>
    <t>SWIU</t>
  </si>
  <si>
    <t>Kansas Construction Trades Open End Pension Trust Fund</t>
  </si>
  <si>
    <t>486171387/001</t>
  </si>
  <si>
    <t>BAC/UBC/LIUNA</t>
  </si>
  <si>
    <t>Topeka, KS</t>
  </si>
  <si>
    <t>American Federation of Musicians and Employers' Pension Plan</t>
  </si>
  <si>
    <t>516120204/001</t>
  </si>
  <si>
    <t>AFM</t>
  </si>
  <si>
    <t>Pension Plan of the Moving Picture Machine Operators Union Local 306</t>
  </si>
  <si>
    <t>136613842/001</t>
  </si>
  <si>
    <t>IATSE</t>
  </si>
  <si>
    <t>New England Teamsters Pension Plan</t>
  </si>
  <si>
    <t>046372430/001</t>
  </si>
  <si>
    <t>Burlington, MA</t>
  </si>
  <si>
    <t>Printing Local 72 Industry Pension Plan</t>
  </si>
  <si>
    <t>526033899/001</t>
  </si>
  <si>
    <t>Sparks, MD</t>
  </si>
  <si>
    <t>Retirement Benefit Plan of the Newspaper and Magazine Drivers, Chauffeurs and Handlers Union Local 473</t>
  </si>
  <si>
    <t>346514567/001</t>
  </si>
  <si>
    <t>Teamsters Local Union No. 469 Pension Plan</t>
  </si>
  <si>
    <t>226172237/001</t>
  </si>
  <si>
    <t>Hazlet, NJ</t>
  </si>
  <si>
    <t>Pension Plan Private Sanitation Union, Local 813 I.B. of T.</t>
  </si>
  <si>
    <t>131975659/001</t>
  </si>
  <si>
    <t>Local Union No. 226 International Brotherhood of Electrical Workers Open End Pension Trust Fund</t>
  </si>
  <si>
    <t>486171386/001</t>
  </si>
  <si>
    <t>Midwestern Teamsters Pension Plan</t>
  </si>
  <si>
    <t>376117130/001</t>
  </si>
  <si>
    <t>Oak Brook, IL</t>
  </si>
  <si>
    <t>Carpenters Pension Trust Fund – Detroit &amp; Vicinity</t>
  </si>
  <si>
    <t>386242188/001</t>
  </si>
  <si>
    <t>** Initially based on an estimated payment date. Subject to change if the actual payment date is different than estimated, or if any over/underpayments or clerical errors are identified after the payment date.</t>
  </si>
  <si>
    <t>SFA Amount Previously Approved*</t>
  </si>
  <si>
    <t>Date of Repayment</t>
  </si>
  <si>
    <t xml:space="preserve"> SFA Amount Repaid*</t>
  </si>
  <si>
    <t>* Amounts include interest.</t>
  </si>
  <si>
    <t>Date of Withdrawal</t>
  </si>
  <si>
    <t>Withdrawn</t>
  </si>
  <si>
    <t>America's Family Benefit Retirement Plan</t>
  </si>
  <si>
    <t>166103576/001</t>
  </si>
  <si>
    <t>Williamsville, NY</t>
  </si>
  <si>
    <t>U.T.W.A. - N.J. Union - Employer Pension Plan</t>
  </si>
  <si>
    <t>226196988/001</t>
  </si>
  <si>
    <t>West Trenton, NJ</t>
  </si>
  <si>
    <t>Bricklayers Union Local No. 1 Pension Fund of Virginia</t>
  </si>
  <si>
    <t>546060633/001</t>
  </si>
  <si>
    <t>Richmond, VA</t>
  </si>
  <si>
    <t>Defined Benefit Plan for the Operative Plasterers' and Cement Masons' International Association Local Union 394 Pension Trust Fund</t>
  </si>
  <si>
    <t>516031325/001</t>
  </si>
  <si>
    <t>Bindery Industry Employers GCC/IBT Pension Plan</t>
  </si>
  <si>
    <t>236209755/001</t>
  </si>
  <si>
    <t>Horsham, PA</t>
  </si>
  <si>
    <t>The Legacy Plan of the UNITE HERE Retirement Fund</t>
  </si>
  <si>
    <t>820994119/001</t>
  </si>
  <si>
    <t>White Plains, NY</t>
  </si>
  <si>
    <t>Laborers National Pension Fund</t>
  </si>
  <si>
    <t>751280827/001</t>
  </si>
  <si>
    <t>Dallas, TX</t>
  </si>
  <si>
    <t>Southern California United Food and Commercial Workers Unions and Food Employers Joint Pension Plan</t>
  </si>
  <si>
    <t>951939092/001</t>
  </si>
  <si>
    <t>Cypress, CA</t>
  </si>
  <si>
    <t>Union de Tronquistas de Puerto Rico Local 901 Pension Plan</t>
  </si>
  <si>
    <t>660344357/001</t>
  </si>
  <si>
    <t>UFCW - Northern California Employers Joint Pension Plan</t>
  </si>
  <si>
    <t>946313554/001</t>
  </si>
  <si>
    <t>Retail Food Employers and United Food and Commercial Workers Local 711 Pension Plan</t>
  </si>
  <si>
    <t>516031512/001</t>
  </si>
  <si>
    <t>Las Vegas, NV</t>
  </si>
  <si>
    <t>United Food and Commercial Workers Unions and Employers Pension Plan</t>
  </si>
  <si>
    <t>396069053/001</t>
  </si>
  <si>
    <t>Greendale, WI</t>
  </si>
  <si>
    <t>Local 945 I.B. of T. Pension Plan</t>
  </si>
  <si>
    <t>226196388/001</t>
  </si>
  <si>
    <t>Wayne, NJ</t>
  </si>
  <si>
    <t>Local 1783 I.B.E.W. Pension Plan</t>
  </si>
  <si>
    <t>131889643/001</t>
  </si>
  <si>
    <t>Armonk, NY</t>
  </si>
  <si>
    <t>Bricklayers Pension Fund of West Virginia</t>
  </si>
  <si>
    <t>556029961/001</t>
  </si>
  <si>
    <t>Teamsters Local 210 Affiliated Pension Plan</t>
  </si>
  <si>
    <t>203856052/001</t>
  </si>
  <si>
    <t>Date of Lock-In Application</t>
  </si>
  <si>
    <t>SFA Measurement Date Locked In</t>
  </si>
  <si>
    <t>Carpenters Pension Trust Fund - Detroit &amp; Vicinity</t>
  </si>
  <si>
    <t>Laborers' Local No. 91 Pension Plan</t>
  </si>
  <si>
    <t>516031768/001</t>
  </si>
  <si>
    <t>IBEW Eastern States Pension Plan</t>
  </si>
  <si>
    <t>146032279/001</t>
  </si>
  <si>
    <t>Teamsters Local 210 Affiliated Pension Trust Fund</t>
  </si>
  <si>
    <t>Salem, VA</t>
  </si>
  <si>
    <t>Production Workers Pension Fund</t>
  </si>
  <si>
    <t>131976397/001</t>
  </si>
  <si>
    <t>Local 1814 Riggers Pension Fund</t>
  </si>
  <si>
    <t>516097308/001</t>
  </si>
  <si>
    <t>Arizona Bricklayers' Pension Trust</t>
  </si>
  <si>
    <t>Retirement Plan of the Millmen's Retirement Trust of Washington</t>
  </si>
  <si>
    <t>916134143/001</t>
  </si>
  <si>
    <t>Laborers' Local 130 Pension Fund</t>
  </si>
  <si>
    <t>240866674/001</t>
  </si>
  <si>
    <t>Iron Workers - Laborers Pension Plan of Cumberland, Maryland</t>
  </si>
  <si>
    <t>526067609/001</t>
  </si>
  <si>
    <t>Cumberland, MD</t>
  </si>
  <si>
    <t>Automotive Machinists Pension Trust Pension Plan</t>
  </si>
  <si>
    <t>Mercer Island, WA</t>
  </si>
  <si>
    <t>Cumberland MD Teamsters Construction Industry &amp; Miscellaneous Pension Fund</t>
  </si>
  <si>
    <t>526072966/001</t>
  </si>
  <si>
    <t>Teamsters Local 837 Pension Plan</t>
  </si>
  <si>
    <t>236527213/001</t>
  </si>
  <si>
    <t>Radio, Television and Recording Arts Pension Fund</t>
  </si>
  <si>
    <t>Aluminum, Brick &amp; Glass Workers International Union, AFL-CIO, CLC Pension Plan, Eastern District Council No. 12 Pension Plan</t>
  </si>
  <si>
    <t>236265658/001</t>
  </si>
  <si>
    <t>Roofers Local No. 88 Pension Fund</t>
  </si>
  <si>
    <t>346615264/001</t>
  </si>
  <si>
    <t>Salt Lake City, UT</t>
  </si>
  <si>
    <t>Building Trades Pension Fund of Western Pennsylvania</t>
  </si>
  <si>
    <t>256118878/001</t>
  </si>
  <si>
    <t>Plumbers &amp; Pipefitters, Local Union #51 Pension Plan</t>
  </si>
  <si>
    <t>Warehouse Employees Union Local 169 and Employers Joint Pension Fund</t>
  </si>
  <si>
    <t>236230368/001</t>
  </si>
  <si>
    <t>Asbestos Workers Philadelphia Pension Fund</t>
  </si>
  <si>
    <t>236406511/001</t>
  </si>
  <si>
    <t>Pension Fund for Hospital and Health Care Employees - Philadelphia and Vicinity</t>
  </si>
  <si>
    <t>232627428/001</t>
  </si>
  <si>
    <t>Roofers and Slaters Local No. 248 Pension Plan</t>
  </si>
  <si>
    <t>042316465/001</t>
  </si>
  <si>
    <t>Chicopee, MA</t>
  </si>
  <si>
    <t>International Association of Bridge, Structural, Ornamental &amp; Reinforcing Ironworkers L.U. No. 79 Pension Fund</t>
  </si>
  <si>
    <t>546071250/001</t>
  </si>
  <si>
    <t>Norfolk, VA</t>
  </si>
  <si>
    <t>Upstate New York Engineers Pension Plan</t>
  </si>
  <si>
    <t>New Bedford Longshoremen's Pension Plan</t>
  </si>
  <si>
    <t>042590551/001</t>
  </si>
  <si>
    <t>Distributors Association Warehousemen's Pension Trust</t>
  </si>
  <si>
    <t>940294755/002</t>
  </si>
  <si>
    <t>Emeryville, CA</t>
  </si>
  <si>
    <t>U.F.C.W. District Union Local Two and Employers Pension Fund</t>
  </si>
  <si>
    <t>436049855/001</t>
  </si>
  <si>
    <t>Pembroke Pines, FL</t>
  </si>
  <si>
    <t>Operative Plasterers &amp; Cement Masons Local No. 109 Pension Plan</t>
  </si>
  <si>
    <t>346622619/001</t>
  </si>
  <si>
    <t>Canfield, OH</t>
  </si>
  <si>
    <t>Ironworkers 340 Retirement Income Plan</t>
  </si>
  <si>
    <t>386233975/001</t>
  </si>
  <si>
    <t>Bricklayers Pension Fund of Western Pennsylvania</t>
  </si>
  <si>
    <t>256121713/001</t>
  </si>
  <si>
    <t>Local Union 1710 I.B.E.W. Pension Trust Fund</t>
  </si>
  <si>
    <t>953826843/001</t>
  </si>
  <si>
    <t>West Covina, CA</t>
  </si>
  <si>
    <t>Spokane, WA</t>
  </si>
  <si>
    <t>Colorado Cement Masons Pension Trust Fund</t>
  </si>
  <si>
    <t>846094010/001</t>
  </si>
  <si>
    <t>Albuquerque, NM</t>
  </si>
  <si>
    <t>Teamsters Local Union No. 73 Pension Plan</t>
  </si>
  <si>
    <t>Bricklayers Local No. 55 Pension Plan</t>
  </si>
  <si>
    <t>316126985/001</t>
  </si>
  <si>
    <t>Indianapolis, IN</t>
  </si>
  <si>
    <t>Pressroom Unions' Pension Trust Fund</t>
  </si>
  <si>
    <t>Asbestos Workers Local No. 8 Retirement Trust Plan</t>
  </si>
  <si>
    <t>316131266/001</t>
  </si>
  <si>
    <t>Lexington, KY</t>
  </si>
  <si>
    <t>Pension and Insurance Fund of Local 1783 I.B.E.W.</t>
  </si>
  <si>
    <t>Local 1922 Pension Fund</t>
  </si>
  <si>
    <t>Local 1102 Retirement Trust</t>
  </si>
  <si>
    <t>131847329/001</t>
  </si>
  <si>
    <t>Woodbury, NY</t>
  </si>
  <si>
    <t>Hollow Metal Pension Fund</t>
  </si>
  <si>
    <t>112758544/001</t>
  </si>
  <si>
    <t>Teamsters Employers Local 945 Pension Fund</t>
  </si>
  <si>
    <t>Pension Plan Private Sanitation Union, Local 813, I.B. of T.</t>
  </si>
  <si>
    <t>Local 1034 Pension Fund</t>
  </si>
  <si>
    <t>Teamsters Local 102 Pension Fund</t>
  </si>
  <si>
    <t>Employers' - Warehousemen's Pension Trust Fund</t>
  </si>
  <si>
    <t>Local 73 Retirement Fund</t>
  </si>
  <si>
    <t>156016577/001</t>
  </si>
  <si>
    <t>Oswego, NY</t>
  </si>
  <si>
    <t>Teamsters Local 11’s Pension Plan</t>
  </si>
  <si>
    <t>Local 111's Pension Plan</t>
  </si>
  <si>
    <t>Twin Cities Bakery Drivers Pension Fund</t>
  </si>
  <si>
    <t>Eagan, MN</t>
  </si>
  <si>
    <t>United Wire Metal &amp; Machine Pension Fund</t>
  </si>
  <si>
    <t>136596940/001</t>
  </si>
  <si>
    <t>Pacific Coast Shipyards Pension Fund</t>
  </si>
  <si>
    <t>Local 807 Labor-Management Pension Fund</t>
  </si>
  <si>
    <t>516099111/002</t>
  </si>
  <si>
    <t>Marine Carpenters Pension Fund</t>
  </si>
  <si>
    <t>Teamsters Industrial Employees Pension Fund</t>
  </si>
  <si>
    <t>226099363/001</t>
  </si>
  <si>
    <t>Operative Plasterers and Cement Masons New Orleans Area Pension Plan</t>
  </si>
  <si>
    <t>726063351/001</t>
  </si>
  <si>
    <t>Goodlettsville, TN</t>
  </si>
  <si>
    <t>Sheet Metal Workers' Local 40 Pension Plan</t>
  </si>
  <si>
    <t>066157817/001</t>
  </si>
  <si>
    <t>Wallingford, CT</t>
  </si>
  <si>
    <t>Chicago Truck Drivers, Helpers and Warehouse Workers Union (Independent) Pension Fund</t>
  </si>
  <si>
    <t>366598153/001</t>
  </si>
  <si>
    <t>Bricklayers &amp; Allied Craftworkers Local No. 3 NY Niagara Falls-Buffalo Chapter Pension Plan</t>
  </si>
  <si>
    <t>160849723/001</t>
  </si>
  <si>
    <t>Buffalo, NY</t>
  </si>
  <si>
    <t>Local 734 Pension Fund</t>
  </si>
  <si>
    <t>226174132/002</t>
  </si>
  <si>
    <t>Jersey City, NJ</t>
  </si>
  <si>
    <t>Teamsters Local Union No. 469's Pension Plan</t>
  </si>
  <si>
    <t>Iron Workers Local No. 12 Pension Fund</t>
  </si>
  <si>
    <t>141512731/001</t>
  </si>
  <si>
    <t>Teamsters Local 277 Pension Fund</t>
  </si>
  <si>
    <t>136696819/001</t>
  </si>
  <si>
    <t>Dairy Industry - Union Pension Plan for Philadelphia and Vicinity</t>
  </si>
  <si>
    <t>236283288/001</t>
  </si>
  <si>
    <t>Pennsauken, NJ</t>
  </si>
  <si>
    <t>Warehouse Employees Union Local No. 730 Pension Trust Fund</t>
  </si>
  <si>
    <t>526124754/001</t>
  </si>
  <si>
    <t>Laborers Local No. 265 Pension Plan</t>
  </si>
  <si>
    <t>Westerville, OH</t>
  </si>
  <si>
    <t>Roofers Local No. 75 Pension Fund</t>
  </si>
  <si>
    <t>Cleveland Bakers and Teamsters Pension Fund</t>
  </si>
  <si>
    <t>340904419/001</t>
  </si>
  <si>
    <t>Retail, Wholesale and Department Store International Union and Industry Pension Fund</t>
  </si>
  <si>
    <t>Maryland Race Track Employees' Pension Fund</t>
  </si>
  <si>
    <t>United Food and Commercial Workers Unions and Participating Employers Pension Fund</t>
  </si>
  <si>
    <t>526117495/002</t>
  </si>
  <si>
    <t>Local 108 Retirement Plan</t>
  </si>
  <si>
    <t>226176321/001</t>
  </si>
  <si>
    <t>Maplewood, NJ</t>
  </si>
  <si>
    <t>Local 888 Pension Plan</t>
  </si>
  <si>
    <t>136367793/001</t>
  </si>
  <si>
    <t>Elmwood Park, NJ</t>
  </si>
  <si>
    <t>District Council 37 Local 389 Home Care and Professional Employees Pension Fund</t>
  </si>
  <si>
    <t>133698650/001</t>
  </si>
  <si>
    <t>Alaska United Food and Commercial Workers Pension Fund</t>
  </si>
  <si>
    <t>916123694/001</t>
  </si>
  <si>
    <t>Alaska Teamster-Employer Pension Plan</t>
  </si>
  <si>
    <t>926003463/024</t>
  </si>
  <si>
    <t>Iron Workers' Pension Trust Fund for Colorado</t>
  </si>
  <si>
    <t>846099094/001</t>
  </si>
  <si>
    <t>Arvada, CO</t>
  </si>
  <si>
    <t>Exhibition Employees Local 829 Pension Fund</t>
  </si>
  <si>
    <t>132995659/001</t>
  </si>
  <si>
    <t>Local 153 Pension Fund</t>
  </si>
  <si>
    <t>132864289/001</t>
  </si>
  <si>
    <t>SDC-League Pension Fund</t>
  </si>
  <si>
    <t>136634482/001</t>
  </si>
  <si>
    <t>Midwestern Teamsters Pension Trust Fund</t>
  </si>
  <si>
    <t>Retail Bakers' Pension Trust Fund of St. Louis</t>
  </si>
  <si>
    <t>430783679/001</t>
  </si>
  <si>
    <t>Earth City, MO</t>
  </si>
  <si>
    <t>The Pension Plan for Bricklayers and Stonemasons Union No. 2 of Norfolk, VA</t>
  </si>
  <si>
    <t>546124583/001</t>
  </si>
  <si>
    <t>G.C.U. Local No. 96B Pension Plan</t>
  </si>
  <si>
    <t>586110014/001</t>
  </si>
  <si>
    <t>Jonesboro, GA</t>
  </si>
  <si>
    <t>UFCW Local 23 and Giant Eagle Pension Fund</t>
  </si>
  <si>
    <t>256107185/001</t>
  </si>
  <si>
    <t>Wexford, PA</t>
  </si>
  <si>
    <t>Retail Food Employers &amp; UFCW Local 711 Pension Trust Fund</t>
  </si>
  <si>
    <t>Murray, UT</t>
  </si>
  <si>
    <t>Communications Workers of America Local 1109 Pension Plan</t>
  </si>
  <si>
    <t>226298155/001</t>
  </si>
  <si>
    <t>Pension Plan of International Union of Bricklayers &amp; Allied Craftworkers Local #15 PA</t>
  </si>
  <si>
    <t>236289032/001</t>
  </si>
  <si>
    <t>PMPS-ILA Pension Trust Fund</t>
  </si>
  <si>
    <t>636027176/001</t>
  </si>
  <si>
    <t>Moss Point, MS</t>
  </si>
  <si>
    <t>Local Union No. 1430 Pension Fund</t>
  </si>
  <si>
    <t>136367144/001</t>
  </si>
  <si>
    <t>Plasterers Local Union No. 1 Pension Plan</t>
  </si>
  <si>
    <t>316127284/001</t>
  </si>
  <si>
    <t>Waiting List Number</t>
  </si>
  <si>
    <t>App Rec'd?</t>
  </si>
  <si>
    <t>Date Email Request Received</t>
  </si>
  <si>
    <t>Time Email Request Received</t>
  </si>
  <si>
    <t>√</t>
  </si>
  <si>
    <t>9:00 AM</t>
  </si>
  <si>
    <t xml:space="preserve">IUE-CWA Pension Plan </t>
  </si>
  <si>
    <t>Newspaper Guild International Pension Plan</t>
  </si>
  <si>
    <t>UFCW Northern California Employers Joint Pension Plan</t>
  </si>
  <si>
    <t>Retail Food Employers and UFCW Local 711 Pension Trust Fund</t>
  </si>
  <si>
    <t>Employers’ – Warehousemen’s Pension Trust Fund</t>
  </si>
  <si>
    <t>x</t>
  </si>
  <si>
    <t>San Francisco Lithographers Pension Trust</t>
  </si>
  <si>
    <t>Radio, TV and Recording Arts Pension Fund</t>
  </si>
  <si>
    <t>RWDSU Pension Fund</t>
  </si>
  <si>
    <t>Teamsters Local 102 Pension Plan</t>
  </si>
  <si>
    <t>Maryland Race Track Employees’ Pension Fund</t>
  </si>
  <si>
    <t>Teamsters Local Union No. 469’s Pension Plan</t>
  </si>
  <si>
    <t>Pressroom Unions’ Pension Trust Fund</t>
  </si>
  <si>
    <t>Local 111’s Pension Plan</t>
  </si>
  <si>
    <t xml:space="preserve">Bricklayers Pension Fund of West Virginia                                                          </t>
  </si>
  <si>
    <t>Marine Carpenters Pension Trust Fund</t>
  </si>
  <si>
    <t>Sheet Metal Workers’ Local 40 Pension Plan</t>
  </si>
  <si>
    <t>Local 1922 Pension Fund </t>
  </si>
  <si>
    <t>Aluminum, Brick and Glass Workers International Union, AFL-CIO, CLC, Eastern District Council No. 12 Pension Plan</t>
  </si>
  <si>
    <t>U.F.C.W. District Union Local 2 and Employers Pension Fund</t>
  </si>
  <si>
    <t>United Wire, Metal &amp; Machine Pension Fund</t>
  </si>
  <si>
    <t xml:space="preserve">Local 888 Pension Fund </t>
  </si>
  <si>
    <t>Distributors Association Warehousemen’s Pension Trust</t>
  </si>
  <si>
    <t>Alaska Teamster- Employer Pension Plan</t>
  </si>
  <si>
    <t>Warehouse Employees Union Local No. 730 Pension Trust</t>
  </si>
  <si>
    <t>New Bedford Longshoremen’s Pension Plan</t>
  </si>
  <si>
    <t>Roofers Local No. 88 Pension Plan</t>
  </si>
  <si>
    <t>Alaska United Food &amp; Commercial Workers Pension Fund</t>
  </si>
  <si>
    <t>9:01 AM</t>
  </si>
  <si>
    <t>Laborers’ Local No. 91 Pension Plan</t>
  </si>
  <si>
    <t>9:02 AM</t>
  </si>
  <si>
    <t>Hospital and Health Care Employees – Philadelphia and Vicinity</t>
  </si>
  <si>
    <t>9:03 AM</t>
  </si>
  <si>
    <t>Retirement Plan of the Millmen’s Retirement Trust of Washington</t>
  </si>
  <si>
    <t>9:07 AM</t>
  </si>
  <si>
    <t>9:09 AM</t>
  </si>
  <si>
    <t>9:10 AM</t>
  </si>
  <si>
    <t>Laborers' Local No. 130 Pension Fund</t>
  </si>
  <si>
    <t>Iron Workers-Laborers Pension Plan of Cumberland MD</t>
  </si>
  <si>
    <t>9:11 AM</t>
  </si>
  <si>
    <t>Local Union 1710 IBEW Pension Trust Fund</t>
  </si>
  <si>
    <t>9:38 AM</t>
  </si>
  <si>
    <t>9:47 AM</t>
  </si>
  <si>
    <t>10:02 AM</t>
  </si>
  <si>
    <t>St. Louis Motion Picture Machine Operators Pension Fund</t>
  </si>
  <si>
    <t>621537180/001</t>
  </si>
  <si>
    <t>10:05 AM</t>
  </si>
  <si>
    <t>Iron Workers’ Pension Trust Fund for Colorado</t>
  </si>
  <si>
    <t>10:10 AM</t>
  </si>
  <si>
    <t>Restated Pension Plan and Trust Agreement of Dairy Employees Union Local 17 Christian Labor Association of the U.S.A.</t>
  </si>
  <si>
    <t>956221757/001</t>
  </si>
  <si>
    <t>10:45 AM</t>
  </si>
  <si>
    <t>1:01 PM</t>
  </si>
  <si>
    <t>1:24 PM</t>
  </si>
  <si>
    <t>2:28 PM</t>
  </si>
  <si>
    <t>9:27 AM</t>
  </si>
  <si>
    <t>9:49 AM</t>
  </si>
  <si>
    <t>Retail Bakers Pension Trust Fund of St. Louis</t>
  </si>
  <si>
    <t>10:32 AM</t>
  </si>
  <si>
    <t>2:01 PM</t>
  </si>
  <si>
    <t>Pension Plan for Bricklayers and Stone Masons Union Local No. 2</t>
  </si>
  <si>
    <t>12:07 PM</t>
  </si>
  <si>
    <t>8:44 AM</t>
  </si>
  <si>
    <t>3:35 PM</t>
  </si>
  <si>
    <t>Production Workers Pension Plan</t>
  </si>
  <si>
    <t>Sheet Metal Workers' Local No. 40 Pension Plan</t>
  </si>
  <si>
    <t>SMWIU</t>
  </si>
  <si>
    <t>Rocky Hill, CT</t>
  </si>
  <si>
    <t>Warehouse Employees Union Local 169 and Employers Joint Pension Plan</t>
  </si>
  <si>
    <t>Elkins Park, PA</t>
  </si>
  <si>
    <t>Aluminum, Brick &amp; Glass Workers International Union, AFL-CIO, CLC, Eastern District Council No. 12 Pension Plan</t>
  </si>
  <si>
    <t>USPFRMEAISW</t>
  </si>
  <si>
    <t>Wyomissing, PA</t>
  </si>
  <si>
    <t>U.F.C.W. District Union Local Two and Employers Pension Plan</t>
  </si>
  <si>
    <t>Pension Plan of the Asbestos Workers Philadelphia Pension Fund</t>
  </si>
  <si>
    <t>IAHFIAW</t>
  </si>
  <si>
    <t>Kansas City, MO</t>
  </si>
  <si>
    <t>New Orleans, LA</t>
  </si>
  <si>
    <t>Cement Masons Local Union No. 567 Pension Plan</t>
  </si>
  <si>
    <t>Special Financial Assistance Applications Under Review
Updated as of 11/29/2024</t>
  </si>
  <si>
    <t>Special Financial Assistance Applications Denied
Updated as of 11/29/2024</t>
  </si>
  <si>
    <t>Special Financial Assistance Applications Approved
Updated as of 11/29/2024</t>
  </si>
  <si>
    <t>Special Financial Assistance Amounts Repaid to the U.S. Treasury due to Plan Census Data Adjustments
Updated as of 11/29/2024</t>
  </si>
  <si>
    <t>Special Financial Assistance Applications Withdrawn
Updated as of 11/29/2024</t>
  </si>
  <si>
    <t>Special Financial Assistance Lock-In Applications Submitted
Updated as of 11/29/2024</t>
  </si>
  <si>
    <t>Special Financial Assistance Application Waiting List
Updated as of 11/29/2024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</si>
</sst>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F800]dddd\,\ mmmm\ dd\,\ yyyy"/>
    <numFmt numFmtId="166" formatCode="_(&quot;$&quot;* #,##0_);_(&quot;$&quot;* \(#,##0\);_(&quot;$&quot;* &quot;-&quot;??_);_(@_)"/>
    <numFmt numFmtId="167" formatCode="_([$$-409]* #,##0_);_([$$-409]* \(#,##0\);_([$$-409]* &quot;-&quot;??_);_(@_)"/>
    <numFmt numFmtId="168" formatCode="[$-409]h:mm\ AM/PM;@"/>
    <numFmt numFmtId="169" formatCode="_(&quot;$&quot;* #,##0.00000_);_(&quot;$&quot;* \(#,##0.000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121"/>
      <name val="Calibri"/>
      <family val="2"/>
    </font>
    <font>
      <sz val="11"/>
      <color theme="1"/>
      <name val="Calibri"/>
      <family val="2"/>
      <charset val="1"/>
    </font>
    <font>
      <sz val="11"/>
      <color rgb="FF1B1B1B"/>
      <name val="Calibri"/>
      <family val="2"/>
    </font>
    <font>
      <sz val="11"/>
      <color rgb="FF00B050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B05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</cellStyleXfs>
  <cellXfs count="62">
    <xf numFmtId="0" fontId="0" fillId="0" borderId="0" xfId="0"/>
    <xf numFmtId="164" fontId="0" fillId="0" borderId="0" xfId="1" applyNumberFormat="1" applyFont="1"/>
    <xf numFmtId="165" fontId="0" fillId="0" borderId="0" xfId="0" applyNumberFormat="1"/>
    <xf numFmtId="166" fontId="0" fillId="0" borderId="0" xfId="2" applyNumberFormat="1" applyFont="1"/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166" fontId="0" fillId="0" borderId="0" xfId="2" applyNumberFormat="1" applyFont="1" applyAlignment="1">
      <alignment horizontal="center" vertical="center" wrapText="1"/>
    </xf>
    <xf numFmtId="3" fontId="0" fillId="0" borderId="0" xfId="1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7" fontId="0" fillId="0" borderId="0" xfId="0" applyNumberFormat="1" applyAlignment="1">
      <alignment vertical="center"/>
    </xf>
    <xf numFmtId="166" fontId="0" fillId="0" borderId="0" xfId="2" applyNumberFormat="1" applyFont="1" applyFill="1" applyAlignment="1">
      <alignment horizontal="center" vertical="center" wrapText="1"/>
    </xf>
    <xf numFmtId="3" fontId="0" fillId="0" borderId="0" xfId="1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/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9" fontId="0" fillId="0" borderId="0" xfId="0" applyNumberFormat="1" applyAlignment="1">
      <alignment vertical="center" wrapText="1"/>
    </xf>
    <xf numFmtId="4" fontId="0" fillId="0" borderId="0" xfId="0" applyNumberFormat="1"/>
    <xf numFmtId="168" fontId="0" fillId="0" borderId="0" xfId="0" applyNumberFormat="1" applyAlignment="1">
      <alignment vertical="center" wrapText="1"/>
    </xf>
    <xf numFmtId="168" fontId="2" fillId="0" borderId="2" xfId="0" applyNumberFormat="1" applyFont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center" vertical="center" wrapText="1"/>
    </xf>
    <xf numFmtId="168" fontId="0" fillId="0" borderId="0" xfId="0" applyNumberFormat="1" applyAlignment="1">
      <alignment horizontal="center" vertical="center"/>
    </xf>
    <xf numFmtId="168" fontId="0" fillId="0" borderId="0" xfId="0" applyNumberFormat="1"/>
    <xf numFmtId="0" fontId="0" fillId="0" borderId="0" xfId="0" applyAlignment="1">
      <alignment horizontal="center"/>
    </xf>
    <xf numFmtId="18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168" fontId="0" fillId="0" borderId="0" xfId="0" quotePrefix="1" applyNumberFormat="1" applyAlignment="1">
      <alignment horizontal="center"/>
    </xf>
    <xf numFmtId="166" fontId="0" fillId="0" borderId="0" xfId="0" applyNumberForma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quotePrefix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0" fillId="0" borderId="0" xfId="0" quotePrefix="1" applyNumberFormat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44" fontId="0" fillId="0" borderId="0" xfId="0" applyNumberFormat="1" applyAlignment="1">
      <alignment horizontal="center" vertical="center" wrapText="1"/>
    </xf>
    <xf numFmtId="169" fontId="0" fillId="0" borderId="0" xfId="2" applyNumberFormat="1" applyFont="1" applyAlignment="1">
      <alignment horizontal="center" vertical="center" wrapText="1"/>
    </xf>
    <xf numFmtId="44" fontId="0" fillId="0" borderId="0" xfId="0" applyNumberFormat="1"/>
    <xf numFmtId="0" fontId="12" fillId="0" borderId="0" xfId="0" applyFont="1" applyAlignment="1">
      <alignment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/>
    </xf>
    <xf numFmtId="0" fontId="12" fillId="0" borderId="0" xfId="0" applyFont="1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7" fillId="0" borderId="0" xfId="0" applyFont="1" applyAlignment="1">
      <alignment vertical="center" wrapText="1"/>
    </xf>
    <xf numFmtId="44" fontId="0" fillId="0" borderId="0" xfId="2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wrapText="1"/>
    </xf>
    <xf numFmtId="0" fontId="0" fillId="0" borderId="0" xfId="0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wrapText="1"/>
    </xf>
  </cellXfs>
  <cellStyles count="4">
    <cellStyle name="Comma" xfId="1" builtinId="3"/>
    <cellStyle name="Currency" xfId="2" builtinId="4"/>
    <cellStyle name="Normal" xfId="0" builtinId="0"/>
    <cellStyle name="Normal 2" xfId="3" xr:uid="{C067DADF-6A9D-4530-8BE1-D3EBACC0D5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ew1" id="{8ED71B3F-CD9B-48BB-BF06-401D62D6C31C}">
    <nsvFilter filterId="{985F61C2-DDE3-4C74-BFDD-4B37D867E496}" ref="A3:Q3" tableId="0"/>
  </namedSheetView>
  <namedSheetView name="View2" id="{A1C95D3F-3913-4AB7-85E3-481E703ED905}">
    <nsvFilter filterId="{985F61C2-DDE3-4C74-BFDD-4B37D867E496}" ref="A3:Q3" tableId="0"/>
  </namedSheetView>
  <namedSheetView name="View3" id="{682A50C6-1615-4A7E-8D17-9ECE2C946714}">
    <nsvFilter filterId="{985F61C2-DDE3-4C74-BFDD-4B37D867E496}" ref="A3:Q3" tableId="0"/>
  </namedSheetView>
  <namedSheetView name="View4" id="{4BE05A59-B28E-4D57-880F-18024B8CC3A1}">
    <nsvFilter filterId="{985F61C2-DDE3-4C74-BFDD-4B37D867E496}" ref="A3:Q3" tableId="0"/>
  </namedSheetView>
  <namedSheetView name="View5" id="{C153CABF-C355-4AF9-B384-5CBFB9AEEB00}">
    <nsvFilter filterId="{985F61C2-DDE3-4C74-BFDD-4B37D867E496}" ref="A3:Q3" tableId="0"/>
  </namedSheetView>
  <namedSheetView name="View6" id="{2DBDB0D3-4A58-4BAE-8EC6-CC54DC5845CA}">
    <nsvFilter filterId="{985F61C2-DDE3-4C74-BFDD-4B37D867E496}" ref="A3:Q3" tableId="0"/>
  </namedSheetView>
</namedSheetViews>
</file>

<file path=xl/namedSheetViews/namedSheetView2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ew1" id="{C8935DEE-1FC5-4D8B-925F-27B2A19745B7}">
    <nsvFilter filterId="{E0F35E47-1E72-4CA5-93EA-453EC8745BCE}" ref="A3:N145" tableId="0"/>
  </namedSheetView>
</namedSheetView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F61C2-DDE3-4C74-BFDD-4B37D867E496}">
  <sheetPr codeName="Sheet1"/>
  <dimension ref="A1:P31"/>
  <sheetViews>
    <sheetView tabSelected="1" zoomScaleNormal="100" workbookViewId="0">
      <pane ySplit="3" topLeftCell="A4" activePane="bottomLeft" state="frozen"/>
      <selection pane="bottomLeft" sqref="A1:C1"/>
    </sheetView>
  </sheetViews>
  <sheetFormatPr defaultColWidth="9" defaultRowHeight="14.5" x14ac:dyDescent="0.35"/>
  <cols>
    <col min="1" max="1" width="41.7265625" style="6" bestFit="1" customWidth="1"/>
    <col min="2" max="2" width="14.81640625" style="6" customWidth="1"/>
    <col min="3" max="3" width="14" style="6" customWidth="1"/>
    <col min="4" max="4" width="14.54296875" style="6" customWidth="1"/>
    <col min="5" max="5" width="17.54296875" style="6" customWidth="1"/>
    <col min="6" max="6" width="13" style="6" customWidth="1"/>
    <col min="7" max="7" width="12.54296875" style="6" customWidth="1"/>
    <col min="8" max="8" width="15" style="6" customWidth="1"/>
    <col min="9" max="9" width="19" style="6" customWidth="1"/>
    <col min="10" max="10" width="23" style="6" customWidth="1"/>
    <col min="11" max="11" width="36" style="6" customWidth="1"/>
    <col min="12" max="12" width="17.81640625" style="6" bestFit="1" customWidth="1"/>
    <col min="13" max="13" width="16.81640625" style="6" customWidth="1"/>
    <col min="14" max="14" width="16" style="6" customWidth="1"/>
    <col min="15" max="15" width="17" style="6" customWidth="1"/>
    <col min="16" max="16" width="11.81640625" style="6" customWidth="1"/>
    <col min="17" max="17" width="16.81640625" style="6" bestFit="1" customWidth="1"/>
    <col min="18" max="16384" width="9" style="6"/>
  </cols>
  <sheetData>
    <row r="1" spans="1:16" ht="29.25" customHeight="1" x14ac:dyDescent="0.35">
      <c r="A1" s="59" t="s">
        <v>721</v>
      </c>
      <c r="B1" s="60"/>
      <c r="C1" s="60"/>
      <c r="F1" s="39"/>
      <c r="G1" s="39"/>
      <c r="J1" s="18"/>
    </row>
    <row r="2" spans="1:16" s="4" customFormat="1" ht="18" customHeight="1" thickBot="1" x14ac:dyDescent="0.4"/>
    <row r="3" spans="1:16" s="4" customFormat="1" ht="47.25" customHeight="1" thickTop="1" thickBot="1" x14ac:dyDescent="0.4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</row>
    <row r="4" spans="1:16" s="5" customFormat="1" ht="29.5" thickTop="1" x14ac:dyDescent="0.35">
      <c r="A4" s="14" t="s">
        <v>82</v>
      </c>
      <c r="B4" s="5" t="s">
        <v>83</v>
      </c>
      <c r="C4" s="5" t="s">
        <v>84</v>
      </c>
      <c r="D4" s="5" t="s">
        <v>85</v>
      </c>
      <c r="E4" s="5" t="s">
        <v>86</v>
      </c>
      <c r="F4" s="7">
        <v>45524</v>
      </c>
      <c r="G4" s="7">
        <f t="shared" ref="G4:G22" si="0">F4+120</f>
        <v>45644</v>
      </c>
      <c r="H4" s="5" t="s">
        <v>20</v>
      </c>
      <c r="I4" s="5" t="s">
        <v>21</v>
      </c>
      <c r="J4" s="8">
        <v>59191552</v>
      </c>
      <c r="K4" s="8" t="s">
        <v>22</v>
      </c>
      <c r="L4" s="9">
        <v>1344</v>
      </c>
      <c r="M4" s="5" t="s">
        <v>52</v>
      </c>
      <c r="N4" s="5" t="s">
        <v>24</v>
      </c>
      <c r="O4" s="7" t="s">
        <v>22</v>
      </c>
      <c r="P4" s="7"/>
    </row>
    <row r="5" spans="1:16" s="5" customFormat="1" x14ac:dyDescent="0.35">
      <c r="A5" s="54" t="s">
        <v>87</v>
      </c>
      <c r="B5" s="5" t="s">
        <v>88</v>
      </c>
      <c r="C5" s="5" t="s">
        <v>27</v>
      </c>
      <c r="D5" s="5" t="s">
        <v>28</v>
      </c>
      <c r="E5" s="5" t="s">
        <v>89</v>
      </c>
      <c r="F5" s="7">
        <v>45533</v>
      </c>
      <c r="G5" s="7">
        <f t="shared" si="0"/>
        <v>45653</v>
      </c>
      <c r="H5" s="5" t="s">
        <v>51</v>
      </c>
      <c r="I5" s="5" t="s">
        <v>21</v>
      </c>
      <c r="J5" s="8">
        <v>27255547</v>
      </c>
      <c r="K5" s="8" t="s">
        <v>22</v>
      </c>
      <c r="L5" s="9">
        <v>2012</v>
      </c>
      <c r="M5" s="5" t="s">
        <v>52</v>
      </c>
      <c r="N5" s="5" t="s">
        <v>24</v>
      </c>
      <c r="O5" s="7" t="s">
        <v>22</v>
      </c>
      <c r="P5" s="7"/>
    </row>
    <row r="6" spans="1:16" customFormat="1" ht="29" x14ac:dyDescent="0.35">
      <c r="A6" s="50" t="s">
        <v>94</v>
      </c>
      <c r="B6" s="34" t="s">
        <v>95</v>
      </c>
      <c r="C6" s="5" t="s">
        <v>96</v>
      </c>
      <c r="D6" s="5" t="s">
        <v>18</v>
      </c>
      <c r="E6" s="5" t="s">
        <v>33</v>
      </c>
      <c r="F6" s="7">
        <v>45568</v>
      </c>
      <c r="G6" s="7">
        <f t="shared" si="0"/>
        <v>45688</v>
      </c>
      <c r="H6" s="5" t="s">
        <v>20</v>
      </c>
      <c r="I6" s="5" t="s">
        <v>21</v>
      </c>
      <c r="J6" s="12">
        <v>4980807</v>
      </c>
      <c r="K6" s="12" t="s">
        <v>22</v>
      </c>
      <c r="L6" s="13">
        <v>211</v>
      </c>
      <c r="M6" s="5" t="s">
        <v>23</v>
      </c>
      <c r="N6" s="5" t="s">
        <v>24</v>
      </c>
      <c r="O6" s="7" t="s">
        <v>22</v>
      </c>
      <c r="P6" s="7"/>
    </row>
    <row r="7" spans="1:16" customFormat="1" x14ac:dyDescent="0.35">
      <c r="A7" s="50" t="s">
        <v>97</v>
      </c>
      <c r="B7" s="5" t="s">
        <v>98</v>
      </c>
      <c r="C7" s="5" t="s">
        <v>99</v>
      </c>
      <c r="D7" s="5" t="s">
        <v>18</v>
      </c>
      <c r="E7" s="5" t="s">
        <v>100</v>
      </c>
      <c r="F7" s="7">
        <v>45569</v>
      </c>
      <c r="G7" s="7">
        <f t="shared" si="0"/>
        <v>45689</v>
      </c>
      <c r="H7" s="5" t="s">
        <v>51</v>
      </c>
      <c r="I7" s="5" t="s">
        <v>21</v>
      </c>
      <c r="J7" s="12">
        <v>6367856</v>
      </c>
      <c r="K7" s="12" t="s">
        <v>22</v>
      </c>
      <c r="L7" s="13">
        <v>275</v>
      </c>
      <c r="M7" s="5" t="s">
        <v>23</v>
      </c>
      <c r="N7" s="5" t="s">
        <v>24</v>
      </c>
      <c r="O7" s="7" t="s">
        <v>22</v>
      </c>
      <c r="P7" s="7"/>
    </row>
    <row r="8" spans="1:16" customFormat="1" ht="29" x14ac:dyDescent="0.35">
      <c r="A8" s="50" t="s">
        <v>101</v>
      </c>
      <c r="B8" s="5" t="s">
        <v>102</v>
      </c>
      <c r="C8" s="5" t="s">
        <v>92</v>
      </c>
      <c r="D8" s="5" t="s">
        <v>18</v>
      </c>
      <c r="E8" s="5" t="s">
        <v>103</v>
      </c>
      <c r="F8" s="7">
        <v>45569</v>
      </c>
      <c r="G8" s="7">
        <f t="shared" si="0"/>
        <v>45689</v>
      </c>
      <c r="H8" s="5" t="s">
        <v>20</v>
      </c>
      <c r="I8" s="5" t="s">
        <v>21</v>
      </c>
      <c r="J8" s="12">
        <v>15303348</v>
      </c>
      <c r="K8" s="12" t="s">
        <v>22</v>
      </c>
      <c r="L8" s="13">
        <v>1080</v>
      </c>
      <c r="M8" s="5" t="s">
        <v>23</v>
      </c>
      <c r="N8" s="5" t="s">
        <v>24</v>
      </c>
      <c r="O8" s="7" t="s">
        <v>22</v>
      </c>
      <c r="P8" s="7"/>
    </row>
    <row r="9" spans="1:16" customFormat="1" x14ac:dyDescent="0.35">
      <c r="A9" s="50" t="s">
        <v>707</v>
      </c>
      <c r="B9" s="5" t="s">
        <v>561</v>
      </c>
      <c r="C9" s="5" t="s">
        <v>708</v>
      </c>
      <c r="D9" s="5" t="s">
        <v>18</v>
      </c>
      <c r="E9" s="5" t="s">
        <v>709</v>
      </c>
      <c r="F9" s="7">
        <v>45573</v>
      </c>
      <c r="G9" s="7">
        <f t="shared" si="0"/>
        <v>45693</v>
      </c>
      <c r="H9" s="5" t="s">
        <v>51</v>
      </c>
      <c r="I9" s="5" t="s">
        <v>21</v>
      </c>
      <c r="J9" s="12">
        <v>18760079</v>
      </c>
      <c r="K9" s="12" t="s">
        <v>22</v>
      </c>
      <c r="L9" s="13">
        <v>984</v>
      </c>
      <c r="M9" s="5" t="s">
        <v>23</v>
      </c>
      <c r="N9" s="5" t="s">
        <v>24</v>
      </c>
      <c r="O9" s="7" t="s">
        <v>22</v>
      </c>
      <c r="P9" s="7"/>
    </row>
    <row r="10" spans="1:16" customFormat="1" ht="29" x14ac:dyDescent="0.35">
      <c r="A10" s="50" t="s">
        <v>710</v>
      </c>
      <c r="B10" s="5" t="s">
        <v>488</v>
      </c>
      <c r="C10" s="5" t="s">
        <v>27</v>
      </c>
      <c r="D10" s="5" t="s">
        <v>28</v>
      </c>
      <c r="E10" s="5" t="s">
        <v>711</v>
      </c>
      <c r="F10" s="7">
        <v>45574</v>
      </c>
      <c r="G10" s="7">
        <f t="shared" si="0"/>
        <v>45694</v>
      </c>
      <c r="H10" s="5" t="s">
        <v>20</v>
      </c>
      <c r="I10" s="5" t="s">
        <v>21</v>
      </c>
      <c r="J10" s="12">
        <v>89984587</v>
      </c>
      <c r="K10" s="12" t="s">
        <v>22</v>
      </c>
      <c r="L10" s="13">
        <v>3609</v>
      </c>
      <c r="M10" s="5" t="s">
        <v>23</v>
      </c>
      <c r="N10" s="5" t="s">
        <v>24</v>
      </c>
      <c r="O10" s="7" t="s">
        <v>22</v>
      </c>
      <c r="P10" s="7"/>
    </row>
    <row r="11" spans="1:16" s="5" customFormat="1" ht="29" x14ac:dyDescent="0.35">
      <c r="A11" s="14" t="s">
        <v>679</v>
      </c>
      <c r="B11" s="5" t="s">
        <v>468</v>
      </c>
      <c r="C11" s="5" t="s">
        <v>32</v>
      </c>
      <c r="D11" s="5" t="s">
        <v>18</v>
      </c>
      <c r="E11" s="5" t="s">
        <v>266</v>
      </c>
      <c r="F11" s="7">
        <v>45596</v>
      </c>
      <c r="G11" s="7">
        <f t="shared" si="0"/>
        <v>45716</v>
      </c>
      <c r="H11" s="5" t="s">
        <v>20</v>
      </c>
      <c r="I11" s="5" t="s">
        <v>21</v>
      </c>
      <c r="J11" s="12">
        <v>32076873</v>
      </c>
      <c r="K11" s="12" t="s">
        <v>22</v>
      </c>
      <c r="L11" s="13">
        <v>641</v>
      </c>
      <c r="M11" s="5" t="s">
        <v>23</v>
      </c>
      <c r="N11" s="5" t="s">
        <v>24</v>
      </c>
      <c r="O11" s="7" t="s">
        <v>22</v>
      </c>
      <c r="P11" s="7"/>
    </row>
    <row r="12" spans="1:16" s="5" customFormat="1" ht="43.5" x14ac:dyDescent="0.35">
      <c r="A12" s="14" t="s">
        <v>712</v>
      </c>
      <c r="B12" s="5" t="s">
        <v>480</v>
      </c>
      <c r="C12" s="5" t="s">
        <v>713</v>
      </c>
      <c r="D12" s="5" t="s">
        <v>18</v>
      </c>
      <c r="E12" s="5" t="s">
        <v>714</v>
      </c>
      <c r="F12" s="7">
        <v>45602</v>
      </c>
      <c r="G12" s="7">
        <f t="shared" si="0"/>
        <v>45722</v>
      </c>
      <c r="H12" s="5" t="s">
        <v>20</v>
      </c>
      <c r="I12" s="5" t="s">
        <v>21</v>
      </c>
      <c r="J12" s="12">
        <v>10618121</v>
      </c>
      <c r="K12" s="12" t="s">
        <v>22</v>
      </c>
      <c r="L12" s="13">
        <v>580</v>
      </c>
      <c r="M12" s="5" t="s">
        <v>23</v>
      </c>
      <c r="N12" s="5" t="s">
        <v>24</v>
      </c>
      <c r="O12" s="7" t="s">
        <v>22</v>
      </c>
      <c r="P12" s="7"/>
    </row>
    <row r="13" spans="1:16" s="5" customFormat="1" ht="29" x14ac:dyDescent="0.35">
      <c r="A13" s="14" t="s">
        <v>715</v>
      </c>
      <c r="B13" s="5" t="s">
        <v>506</v>
      </c>
      <c r="C13" s="5" t="s">
        <v>48</v>
      </c>
      <c r="D13" s="5" t="s">
        <v>49</v>
      </c>
      <c r="E13" s="5" t="s">
        <v>718</v>
      </c>
      <c r="F13" s="7">
        <v>45604</v>
      </c>
      <c r="G13" s="7">
        <f t="shared" si="0"/>
        <v>45724</v>
      </c>
      <c r="H13" s="5" t="s">
        <v>20</v>
      </c>
      <c r="I13" s="5" t="s">
        <v>21</v>
      </c>
      <c r="J13" s="12">
        <v>125548928</v>
      </c>
      <c r="K13" s="12" t="s">
        <v>22</v>
      </c>
      <c r="L13" s="13">
        <v>5546</v>
      </c>
      <c r="M13" s="5" t="s">
        <v>23</v>
      </c>
      <c r="N13" s="5" t="s">
        <v>24</v>
      </c>
      <c r="O13" s="7" t="s">
        <v>22</v>
      </c>
      <c r="P13" s="7"/>
    </row>
    <row r="14" spans="1:16" s="5" customFormat="1" ht="29" x14ac:dyDescent="0.35">
      <c r="A14" s="14" t="s">
        <v>493</v>
      </c>
      <c r="B14" s="5" t="s">
        <v>494</v>
      </c>
      <c r="C14" s="5" t="s">
        <v>236</v>
      </c>
      <c r="D14" s="5" t="s">
        <v>18</v>
      </c>
      <c r="E14" s="5" t="s">
        <v>495</v>
      </c>
      <c r="F14" s="7">
        <v>45608</v>
      </c>
      <c r="G14" s="7">
        <f t="shared" si="0"/>
        <v>45728</v>
      </c>
      <c r="H14" s="5" t="s">
        <v>20</v>
      </c>
      <c r="I14" s="5" t="s">
        <v>21</v>
      </c>
      <c r="J14" s="12">
        <v>8440361</v>
      </c>
      <c r="K14" s="12" t="s">
        <v>22</v>
      </c>
      <c r="L14" s="13">
        <v>202</v>
      </c>
      <c r="M14" s="5" t="s">
        <v>23</v>
      </c>
      <c r="N14" s="5" t="s">
        <v>24</v>
      </c>
      <c r="O14" s="7" t="s">
        <v>22</v>
      </c>
      <c r="P14" s="7"/>
    </row>
    <row r="15" spans="1:16" s="5" customFormat="1" ht="29" x14ac:dyDescent="0.35">
      <c r="A15" s="14" t="s">
        <v>716</v>
      </c>
      <c r="B15" s="5" t="s">
        <v>490</v>
      </c>
      <c r="C15" s="5" t="s">
        <v>717</v>
      </c>
      <c r="D15" s="5" t="s">
        <v>18</v>
      </c>
      <c r="E15" s="5" t="s">
        <v>249</v>
      </c>
      <c r="F15" s="7">
        <v>45608</v>
      </c>
      <c r="G15" s="7">
        <f t="shared" si="0"/>
        <v>45728</v>
      </c>
      <c r="H15" s="5" t="s">
        <v>51</v>
      </c>
      <c r="I15" s="5" t="s">
        <v>21</v>
      </c>
      <c r="J15" s="12">
        <v>40322338</v>
      </c>
      <c r="K15" s="12" t="s">
        <v>22</v>
      </c>
      <c r="L15" s="13">
        <v>1483</v>
      </c>
      <c r="M15" s="5" t="s">
        <v>23</v>
      </c>
      <c r="N15" s="5" t="s">
        <v>24</v>
      </c>
      <c r="O15" s="7" t="s">
        <v>22</v>
      </c>
      <c r="P15" s="7"/>
    </row>
    <row r="16" spans="1:16" s="5" customFormat="1" ht="29" x14ac:dyDescent="0.35">
      <c r="A16" s="14" t="s">
        <v>444</v>
      </c>
      <c r="B16" s="5" t="s">
        <v>445</v>
      </c>
      <c r="C16" s="5" t="s">
        <v>92</v>
      </c>
      <c r="D16" s="5" t="s">
        <v>18</v>
      </c>
      <c r="E16" s="5" t="s">
        <v>446</v>
      </c>
      <c r="F16" s="7">
        <v>45608</v>
      </c>
      <c r="G16" s="7">
        <f t="shared" si="0"/>
        <v>45728</v>
      </c>
      <c r="H16" s="5" t="s">
        <v>20</v>
      </c>
      <c r="I16" s="5" t="s">
        <v>21</v>
      </c>
      <c r="J16" s="8">
        <v>42265824</v>
      </c>
      <c r="K16" s="8" t="s">
        <v>22</v>
      </c>
      <c r="L16" s="9">
        <v>850</v>
      </c>
      <c r="M16" s="5" t="s">
        <v>52</v>
      </c>
      <c r="N16" s="5" t="s">
        <v>24</v>
      </c>
      <c r="O16" s="7" t="s">
        <v>22</v>
      </c>
    </row>
    <row r="17" spans="1:16" s="5" customFormat="1" ht="29" x14ac:dyDescent="0.35">
      <c r="A17" s="14" t="s">
        <v>720</v>
      </c>
      <c r="B17" s="5" t="s">
        <v>558</v>
      </c>
      <c r="C17" s="5" t="s">
        <v>96</v>
      </c>
      <c r="D17" s="5" t="s">
        <v>18</v>
      </c>
      <c r="E17" s="5" t="s">
        <v>719</v>
      </c>
      <c r="F17" s="7">
        <v>45609</v>
      </c>
      <c r="G17" s="7">
        <f t="shared" si="0"/>
        <v>45729</v>
      </c>
      <c r="H17" s="5" t="s">
        <v>20</v>
      </c>
      <c r="I17" s="5" t="s">
        <v>21</v>
      </c>
      <c r="J17" s="8">
        <v>1558795</v>
      </c>
      <c r="K17" s="8" t="s">
        <v>22</v>
      </c>
      <c r="L17" s="9">
        <v>102</v>
      </c>
      <c r="M17" s="5" t="s">
        <v>23</v>
      </c>
      <c r="N17" s="5" t="s">
        <v>24</v>
      </c>
      <c r="O17" s="7" t="s">
        <v>22</v>
      </c>
    </row>
    <row r="18" spans="1:16" customFormat="1" ht="29" x14ac:dyDescent="0.35">
      <c r="A18" s="50" t="s">
        <v>30</v>
      </c>
      <c r="B18" s="34" t="s">
        <v>31</v>
      </c>
      <c r="C18" s="5" t="s">
        <v>32</v>
      </c>
      <c r="D18" s="5" t="s">
        <v>18</v>
      </c>
      <c r="E18" s="5" t="s">
        <v>33</v>
      </c>
      <c r="F18" s="7">
        <v>45618</v>
      </c>
      <c r="G18" s="7">
        <f t="shared" si="0"/>
        <v>45738</v>
      </c>
      <c r="H18" s="5" t="s">
        <v>20</v>
      </c>
      <c r="I18" s="5" t="s">
        <v>21</v>
      </c>
      <c r="J18" s="12">
        <v>55045915</v>
      </c>
      <c r="K18" s="12" t="s">
        <v>22</v>
      </c>
      <c r="L18" s="13">
        <v>1460</v>
      </c>
      <c r="M18" s="5" t="s">
        <v>52</v>
      </c>
      <c r="N18" s="5" t="s">
        <v>24</v>
      </c>
      <c r="O18" s="7" t="s">
        <v>22</v>
      </c>
      <c r="P18" s="7"/>
    </row>
    <row r="19" spans="1:16" s="5" customFormat="1" ht="29" x14ac:dyDescent="0.35">
      <c r="A19" s="14" t="s">
        <v>60</v>
      </c>
      <c r="B19" s="5" t="s">
        <v>61</v>
      </c>
      <c r="C19" s="5" t="s">
        <v>62</v>
      </c>
      <c r="D19" s="5" t="s">
        <v>18</v>
      </c>
      <c r="E19" s="5" t="s">
        <v>63</v>
      </c>
      <c r="F19" s="7">
        <v>45618</v>
      </c>
      <c r="G19" s="7">
        <f t="shared" si="0"/>
        <v>45738</v>
      </c>
      <c r="H19" s="5" t="s">
        <v>51</v>
      </c>
      <c r="I19" s="5" t="s">
        <v>21</v>
      </c>
      <c r="J19" s="12">
        <v>100555123</v>
      </c>
      <c r="K19" s="12" t="s">
        <v>22</v>
      </c>
      <c r="L19" s="13">
        <v>1722</v>
      </c>
      <c r="M19" s="5" t="s">
        <v>52</v>
      </c>
      <c r="N19" s="5" t="s">
        <v>24</v>
      </c>
      <c r="O19" s="7" t="s">
        <v>22</v>
      </c>
      <c r="P19" s="7"/>
    </row>
    <row r="20" spans="1:16" customFormat="1" ht="29" x14ac:dyDescent="0.35">
      <c r="A20" s="14" t="s">
        <v>34</v>
      </c>
      <c r="B20" s="5" t="s">
        <v>35</v>
      </c>
      <c r="C20" s="5" t="s">
        <v>27</v>
      </c>
      <c r="D20" s="5" t="s">
        <v>28</v>
      </c>
      <c r="E20" s="5" t="s">
        <v>36</v>
      </c>
      <c r="F20" s="7">
        <v>45618</v>
      </c>
      <c r="G20" s="7">
        <f t="shared" si="0"/>
        <v>45738</v>
      </c>
      <c r="H20" s="5" t="s">
        <v>20</v>
      </c>
      <c r="I20" s="5" t="s">
        <v>21</v>
      </c>
      <c r="J20" s="8">
        <v>92382578</v>
      </c>
      <c r="K20" s="8" t="s">
        <v>22</v>
      </c>
      <c r="L20" s="9">
        <v>3453</v>
      </c>
      <c r="M20" s="5" t="s">
        <v>52</v>
      </c>
      <c r="N20" s="5" t="s">
        <v>24</v>
      </c>
      <c r="O20" s="49" t="s">
        <v>22</v>
      </c>
      <c r="P20" s="7"/>
    </row>
    <row r="21" spans="1:16" s="5" customFormat="1" x14ac:dyDescent="0.35">
      <c r="A21" s="14" t="s">
        <v>56</v>
      </c>
      <c r="B21" s="5" t="s">
        <v>57</v>
      </c>
      <c r="C21" s="5" t="s">
        <v>58</v>
      </c>
      <c r="D21" s="5" t="s">
        <v>18</v>
      </c>
      <c r="E21" s="5" t="s">
        <v>59</v>
      </c>
      <c r="F21" s="7">
        <v>45618</v>
      </c>
      <c r="G21" s="7">
        <f t="shared" si="0"/>
        <v>45738</v>
      </c>
      <c r="H21" s="5" t="s">
        <v>51</v>
      </c>
      <c r="I21" s="5" t="s">
        <v>21</v>
      </c>
      <c r="J21" s="12">
        <v>79147701</v>
      </c>
      <c r="K21" s="12" t="s">
        <v>22</v>
      </c>
      <c r="L21" s="13">
        <v>6461</v>
      </c>
      <c r="M21" s="5" t="s">
        <v>52</v>
      </c>
      <c r="N21" s="5" t="s">
        <v>24</v>
      </c>
      <c r="O21" s="7" t="s">
        <v>22</v>
      </c>
      <c r="P21" s="7"/>
    </row>
    <row r="22" spans="1:16" s="5" customFormat="1" x14ac:dyDescent="0.35">
      <c r="A22" s="14" t="s">
        <v>454</v>
      </c>
      <c r="B22" s="5" t="s">
        <v>455</v>
      </c>
      <c r="C22" s="5" t="s">
        <v>32</v>
      </c>
      <c r="D22" s="5" t="s">
        <v>18</v>
      </c>
      <c r="E22" s="5" t="s">
        <v>272</v>
      </c>
      <c r="F22" s="7">
        <v>45622</v>
      </c>
      <c r="G22" s="7">
        <f t="shared" si="0"/>
        <v>45742</v>
      </c>
      <c r="H22" s="5" t="s">
        <v>51</v>
      </c>
      <c r="I22" s="5" t="s">
        <v>21</v>
      </c>
      <c r="J22" s="12">
        <v>63023641</v>
      </c>
      <c r="K22" s="12" t="s">
        <v>22</v>
      </c>
      <c r="L22" s="13">
        <v>574</v>
      </c>
      <c r="M22" s="5" t="s">
        <v>23</v>
      </c>
      <c r="N22" s="5" t="s">
        <v>24</v>
      </c>
      <c r="O22" s="7" t="s">
        <v>22</v>
      </c>
      <c r="P22" s="7"/>
    </row>
    <row r="23" spans="1:16" s="5" customFormat="1" ht="43.5" x14ac:dyDescent="0.35">
      <c r="A23" s="54" t="s">
        <v>76</v>
      </c>
      <c r="B23" s="5" t="s">
        <v>77</v>
      </c>
      <c r="C23" s="5" t="s">
        <v>27</v>
      </c>
      <c r="D23" s="5" t="s">
        <v>28</v>
      </c>
      <c r="E23" s="5" t="s">
        <v>78</v>
      </c>
      <c r="F23" s="7">
        <v>45623</v>
      </c>
      <c r="G23" s="7">
        <f t="shared" ref="G23:G25" si="1">F23+120</f>
        <v>45743</v>
      </c>
      <c r="H23" s="5" t="s">
        <v>20</v>
      </c>
      <c r="I23" s="5">
        <v>5</v>
      </c>
      <c r="J23" s="12">
        <v>120742941</v>
      </c>
      <c r="K23" s="12" t="s">
        <v>22</v>
      </c>
      <c r="L23" s="13">
        <v>2759</v>
      </c>
      <c r="M23" s="5" t="s">
        <v>52</v>
      </c>
      <c r="N23" s="7" t="s">
        <v>24</v>
      </c>
      <c r="O23" s="7" t="s">
        <v>22</v>
      </c>
      <c r="P23" s="7"/>
    </row>
    <row r="24" spans="1:16" s="5" customFormat="1" ht="29" x14ac:dyDescent="0.35">
      <c r="A24" s="14" t="s">
        <v>64</v>
      </c>
      <c r="B24" s="5" t="s">
        <v>65</v>
      </c>
      <c r="C24" s="5" t="s">
        <v>27</v>
      </c>
      <c r="D24" s="5" t="s">
        <v>49</v>
      </c>
      <c r="E24" s="5" t="s">
        <v>66</v>
      </c>
      <c r="F24" s="7">
        <v>45623</v>
      </c>
      <c r="G24" s="7">
        <f t="shared" si="1"/>
        <v>45743</v>
      </c>
      <c r="H24" s="5" t="s">
        <v>20</v>
      </c>
      <c r="I24" s="5" t="s">
        <v>21</v>
      </c>
      <c r="J24" s="12">
        <v>18283499</v>
      </c>
      <c r="K24" s="12" t="s">
        <v>22</v>
      </c>
      <c r="L24" s="13">
        <v>7279</v>
      </c>
      <c r="M24" s="5" t="s">
        <v>52</v>
      </c>
      <c r="N24" s="5" t="s">
        <v>24</v>
      </c>
      <c r="O24" s="7" t="s">
        <v>22</v>
      </c>
      <c r="P24" s="7"/>
    </row>
    <row r="25" spans="1:16" s="5" customFormat="1" ht="29" x14ac:dyDescent="0.35">
      <c r="A25" s="14" t="s">
        <v>422</v>
      </c>
      <c r="B25" s="5" t="s">
        <v>423</v>
      </c>
      <c r="C25" s="5" t="s">
        <v>206</v>
      </c>
      <c r="D25" s="5" t="s">
        <v>207</v>
      </c>
      <c r="E25" s="5" t="s">
        <v>424</v>
      </c>
      <c r="F25" s="7">
        <v>45623</v>
      </c>
      <c r="G25" s="7">
        <f t="shared" si="1"/>
        <v>45743</v>
      </c>
      <c r="H25" s="5" t="s">
        <v>51</v>
      </c>
      <c r="I25" s="5">
        <v>6</v>
      </c>
      <c r="J25" s="12">
        <v>804439211</v>
      </c>
      <c r="K25" s="12" t="s">
        <v>22</v>
      </c>
      <c r="L25" s="13">
        <v>91744</v>
      </c>
      <c r="M25" s="5" t="s">
        <v>52</v>
      </c>
      <c r="N25" s="5" t="s">
        <v>24</v>
      </c>
      <c r="O25" s="7" t="s">
        <v>22</v>
      </c>
    </row>
    <row r="26" spans="1:16" ht="24.75" customHeight="1" x14ac:dyDescent="0.35">
      <c r="A26" s="58" t="s">
        <v>104</v>
      </c>
      <c r="B26" s="58"/>
      <c r="C26" s="58"/>
      <c r="D26" s="58"/>
      <c r="J26" s="30"/>
      <c r="P26" s="7"/>
    </row>
    <row r="27" spans="1:16" ht="33.75" customHeight="1" x14ac:dyDescent="0.35">
      <c r="A27" s="58"/>
      <c r="B27" s="58"/>
      <c r="C27" s="58"/>
      <c r="D27" s="58"/>
      <c r="P27" s="7"/>
    </row>
    <row r="28" spans="1:16" ht="9.75" customHeight="1" x14ac:dyDescent="0.35">
      <c r="A28" s="53"/>
    </row>
    <row r="29" spans="1:16" ht="30" customHeight="1" x14ac:dyDescent="0.35">
      <c r="A29" s="16"/>
      <c r="B29" s="34"/>
    </row>
    <row r="31" spans="1:16" ht="30.75" customHeight="1" x14ac:dyDescent="0.35">
      <c r="A31" s="41"/>
      <c r="B31" s="41"/>
      <c r="C31" s="41"/>
      <c r="D31" s="41"/>
    </row>
  </sheetData>
  <autoFilter ref="A3:Q3" xr:uid="{985F61C2-DDE3-4C74-BFDD-4B37D867E496}"/>
  <mergeCells count="2">
    <mergeCell ref="A26:D27"/>
    <mergeCell ref="A1:C1"/>
  </mergeCells>
  <phoneticPr fontId="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BDBA7-FD0E-4519-B965-29072FFFCFB7}">
  <sheetPr codeName="Sheet3"/>
  <dimension ref="A1:M7"/>
  <sheetViews>
    <sheetView workbookViewId="0">
      <selection sqref="A1:G1"/>
    </sheetView>
  </sheetViews>
  <sheetFormatPr defaultRowHeight="14.5" x14ac:dyDescent="0.35"/>
  <cols>
    <col min="1" max="4" width="17" customWidth="1"/>
    <col min="5" max="5" width="22" bestFit="1" customWidth="1"/>
    <col min="6" max="6" width="24" bestFit="1" customWidth="1"/>
    <col min="7" max="7" width="22.7265625" bestFit="1" customWidth="1"/>
    <col min="8" max="8" width="26" customWidth="1"/>
    <col min="9" max="9" width="22.54296875" customWidth="1"/>
    <col min="10" max="10" width="23" customWidth="1"/>
    <col min="11" max="11" width="22" bestFit="1" customWidth="1"/>
    <col min="12" max="12" width="23.81640625" bestFit="1" customWidth="1"/>
    <col min="13" max="13" width="30" customWidth="1"/>
  </cols>
  <sheetData>
    <row r="1" spans="1:13" s="6" customFormat="1" ht="29.25" customHeight="1" x14ac:dyDescent="0.35">
      <c r="A1" s="59" t="s">
        <v>722</v>
      </c>
      <c r="B1" s="60"/>
      <c r="C1" s="60"/>
      <c r="D1" s="60"/>
      <c r="E1" s="60"/>
      <c r="F1" s="60"/>
      <c r="G1" s="60"/>
    </row>
    <row r="2" spans="1:13" s="4" customFormat="1" ht="18" customHeight="1" thickBot="1" x14ac:dyDescent="0.4"/>
    <row r="3" spans="1:13" s="10" customFormat="1" ht="37.5" customHeight="1" thickTop="1" thickBot="1" x14ac:dyDescent="0.4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7</v>
      </c>
      <c r="H3" s="10" t="s">
        <v>8</v>
      </c>
      <c r="I3" s="10" t="s">
        <v>105</v>
      </c>
      <c r="J3" s="10" t="s">
        <v>11</v>
      </c>
      <c r="K3" s="10" t="s">
        <v>12</v>
      </c>
      <c r="L3" s="10" t="s">
        <v>106</v>
      </c>
      <c r="M3" s="10" t="s">
        <v>14</v>
      </c>
    </row>
    <row r="4" spans="1:13" s="5" customFormat="1" ht="58" x14ac:dyDescent="0.35">
      <c r="A4" s="54" t="s">
        <v>107</v>
      </c>
      <c r="B4" s="5" t="s">
        <v>108</v>
      </c>
      <c r="C4" s="5" t="s">
        <v>27</v>
      </c>
      <c r="D4" s="5" t="s">
        <v>28</v>
      </c>
      <c r="E4" s="5" t="s">
        <v>109</v>
      </c>
      <c r="F4" s="7">
        <v>44832</v>
      </c>
      <c r="G4" s="7" t="s">
        <v>20</v>
      </c>
      <c r="H4" s="5">
        <v>2</v>
      </c>
      <c r="I4" s="8">
        <v>132250472</v>
      </c>
      <c r="J4" s="9">
        <v>1122</v>
      </c>
      <c r="K4" s="5" t="s">
        <v>110</v>
      </c>
      <c r="L4" s="7" t="s">
        <v>111</v>
      </c>
      <c r="M4" s="7">
        <v>44946</v>
      </c>
    </row>
    <row r="5" spans="1:13" x14ac:dyDescent="0.35">
      <c r="E5" s="2"/>
      <c r="F5" s="2"/>
      <c r="G5" s="3"/>
      <c r="H5" s="1"/>
    </row>
    <row r="6" spans="1:13" x14ac:dyDescent="0.35">
      <c r="E6" s="2"/>
      <c r="F6" s="2"/>
      <c r="G6" s="3"/>
      <c r="H6" s="1"/>
    </row>
    <row r="7" spans="1:13" x14ac:dyDescent="0.35">
      <c r="E7" s="2"/>
      <c r="F7" s="2"/>
      <c r="G7" s="3"/>
      <c r="H7" s="1"/>
      <c r="K7" s="2"/>
      <c r="L7" s="2"/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35E47-1E72-4CA5-93EA-453EC8745BCE}">
  <sheetPr codeName="Sheet2">
    <pageSetUpPr fitToPage="1"/>
  </sheetPr>
  <dimension ref="A1:S154"/>
  <sheetViews>
    <sheetView zoomScaleNormal="100" workbookViewId="0">
      <pane ySplit="3" topLeftCell="A4" activePane="bottomLeft" state="frozen"/>
      <selection activeCell="B1" sqref="B1"/>
      <selection pane="bottomLeft" sqref="A1:G1"/>
    </sheetView>
  </sheetViews>
  <sheetFormatPr defaultRowHeight="14.5" x14ac:dyDescent="0.35"/>
  <cols>
    <col min="1" max="1" width="31.453125" customWidth="1"/>
    <col min="2" max="2" width="15.81640625" customWidth="1"/>
    <col min="3" max="3" width="14.26953125" customWidth="1"/>
    <col min="4" max="4" width="15" customWidth="1"/>
    <col min="5" max="5" width="18" customWidth="1"/>
    <col min="6" max="6" width="23.453125" customWidth="1"/>
    <col min="7" max="7" width="22.7265625" bestFit="1" customWidth="1"/>
    <col min="8" max="8" width="22" customWidth="1"/>
    <col min="9" max="9" width="28" customWidth="1"/>
    <col min="10" max="10" width="36.7265625" customWidth="1"/>
    <col min="11" max="11" width="22.81640625" customWidth="1"/>
    <col min="12" max="12" width="22" bestFit="1" customWidth="1"/>
    <col min="13" max="13" width="17" customWidth="1"/>
    <col min="14" max="14" width="19" customWidth="1"/>
    <col min="15" max="15" width="18.81640625" customWidth="1"/>
  </cols>
  <sheetData>
    <row r="1" spans="1:15" s="6" customFormat="1" ht="29.25" customHeight="1" x14ac:dyDescent="0.35">
      <c r="A1" s="59" t="s">
        <v>723</v>
      </c>
      <c r="B1" s="60"/>
      <c r="C1" s="60"/>
      <c r="D1" s="60"/>
      <c r="E1" s="60"/>
      <c r="F1" s="60"/>
      <c r="G1" s="60"/>
    </row>
    <row r="2" spans="1:15" s="4" customFormat="1" ht="18" customHeight="1" thickBot="1" x14ac:dyDescent="0.4"/>
    <row r="3" spans="1:15" s="10" customFormat="1" ht="30" thickTop="1" thickBot="1" x14ac:dyDescent="0.4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7</v>
      </c>
      <c r="H3" s="10" t="s">
        <v>8</v>
      </c>
      <c r="I3" s="4" t="s">
        <v>9</v>
      </c>
      <c r="J3" s="4" t="s">
        <v>112</v>
      </c>
      <c r="K3" s="10" t="s">
        <v>11</v>
      </c>
      <c r="L3" s="10" t="s">
        <v>12</v>
      </c>
      <c r="M3" s="10" t="s">
        <v>113</v>
      </c>
      <c r="N3" s="10" t="s">
        <v>114</v>
      </c>
    </row>
    <row r="4" spans="1:15" s="5" customFormat="1" ht="25.5" customHeight="1" x14ac:dyDescent="0.35">
      <c r="A4" s="45" t="s">
        <v>115</v>
      </c>
      <c r="B4" s="5" t="s">
        <v>116</v>
      </c>
      <c r="C4" s="5" t="s">
        <v>27</v>
      </c>
      <c r="D4" s="5" t="s">
        <v>28</v>
      </c>
      <c r="E4" s="5" t="s">
        <v>117</v>
      </c>
      <c r="F4" s="7">
        <v>44431</v>
      </c>
      <c r="G4" s="5" t="s">
        <v>20</v>
      </c>
      <c r="H4" s="5">
        <v>1</v>
      </c>
      <c r="I4" s="12">
        <v>110212179</v>
      </c>
      <c r="J4" s="12">
        <v>112601995</v>
      </c>
      <c r="K4" s="13">
        <v>1752</v>
      </c>
      <c r="L4" s="5" t="s">
        <v>110</v>
      </c>
      <c r="M4" s="7">
        <v>44551</v>
      </c>
      <c r="N4" s="7">
        <v>44575</v>
      </c>
      <c r="O4" s="42"/>
    </row>
    <row r="5" spans="1:15" s="5" customFormat="1" ht="45" customHeight="1" x14ac:dyDescent="0.35">
      <c r="A5" s="45" t="s">
        <v>118</v>
      </c>
      <c r="B5" s="5" t="s">
        <v>119</v>
      </c>
      <c r="C5" s="5" t="s">
        <v>32</v>
      </c>
      <c r="D5" s="5" t="s">
        <v>18</v>
      </c>
      <c r="E5" s="5" t="s">
        <v>66</v>
      </c>
      <c r="F5" s="7">
        <v>44440</v>
      </c>
      <c r="G5" s="5" t="s">
        <v>20</v>
      </c>
      <c r="H5" s="5">
        <v>1</v>
      </c>
      <c r="I5" s="12">
        <v>13463736</v>
      </c>
      <c r="J5" s="12">
        <v>13882183</v>
      </c>
      <c r="K5" s="13">
        <v>682</v>
      </c>
      <c r="L5" s="5" t="s">
        <v>110</v>
      </c>
      <c r="M5" s="7">
        <v>44553</v>
      </c>
      <c r="N5" s="7">
        <v>44588</v>
      </c>
      <c r="O5" s="42"/>
    </row>
    <row r="6" spans="1:15" s="5" customFormat="1" ht="43.5" x14ac:dyDescent="0.35">
      <c r="A6" s="45" t="s">
        <v>120</v>
      </c>
      <c r="B6" s="5" t="s">
        <v>121</v>
      </c>
      <c r="C6" s="5" t="s">
        <v>17</v>
      </c>
      <c r="D6" s="5" t="s">
        <v>18</v>
      </c>
      <c r="E6" s="5" t="s">
        <v>122</v>
      </c>
      <c r="F6" s="7">
        <v>44462</v>
      </c>
      <c r="G6" s="5" t="s">
        <v>20</v>
      </c>
      <c r="H6" s="5">
        <v>1</v>
      </c>
      <c r="I6" s="12">
        <v>59880146</v>
      </c>
      <c r="J6" s="12">
        <v>61757292</v>
      </c>
      <c r="K6" s="13">
        <v>821</v>
      </c>
      <c r="L6" s="5" t="s">
        <v>110</v>
      </c>
      <c r="M6" s="7">
        <v>44579</v>
      </c>
      <c r="N6" s="7">
        <v>44606</v>
      </c>
      <c r="O6" s="42"/>
    </row>
    <row r="7" spans="1:15" s="5" customFormat="1" ht="29" x14ac:dyDescent="0.35">
      <c r="A7" s="45" t="s">
        <v>123</v>
      </c>
      <c r="B7" s="5" t="s">
        <v>124</v>
      </c>
      <c r="C7" s="5" t="s">
        <v>27</v>
      </c>
      <c r="D7" s="5" t="s">
        <v>28</v>
      </c>
      <c r="E7" s="5" t="s">
        <v>125</v>
      </c>
      <c r="F7" s="7">
        <v>44512</v>
      </c>
      <c r="G7" s="5" t="s">
        <v>126</v>
      </c>
      <c r="H7" s="5">
        <v>1</v>
      </c>
      <c r="I7" s="12">
        <v>710402487</v>
      </c>
      <c r="J7" s="12">
        <f>812259661-116664</f>
        <v>812142997</v>
      </c>
      <c r="K7" s="13">
        <v>3804</v>
      </c>
      <c r="L7" s="7" t="s">
        <v>52</v>
      </c>
      <c r="M7" s="7">
        <v>44580</v>
      </c>
      <c r="N7" s="7">
        <v>44609</v>
      </c>
      <c r="O7" s="42"/>
    </row>
    <row r="8" spans="1:15" s="5" customFormat="1" ht="79.5" customHeight="1" x14ac:dyDescent="0.35">
      <c r="A8" s="45" t="s">
        <v>127</v>
      </c>
      <c r="B8" s="5" t="s">
        <v>128</v>
      </c>
      <c r="C8" s="5" t="s">
        <v>27</v>
      </c>
      <c r="D8" s="5" t="s">
        <v>28</v>
      </c>
      <c r="E8" s="5" t="s">
        <v>129</v>
      </c>
      <c r="F8" s="7">
        <v>44466</v>
      </c>
      <c r="G8" s="5" t="s">
        <v>126</v>
      </c>
      <c r="H8" s="5">
        <v>1</v>
      </c>
      <c r="I8" s="12">
        <v>97988851</v>
      </c>
      <c r="J8" s="12">
        <v>100487608</v>
      </c>
      <c r="K8" s="13">
        <v>1058</v>
      </c>
      <c r="L8" s="5" t="s">
        <v>110</v>
      </c>
      <c r="M8" s="7">
        <v>44585</v>
      </c>
      <c r="N8" s="7">
        <v>44610</v>
      </c>
      <c r="O8" s="42"/>
    </row>
    <row r="9" spans="1:15" s="5" customFormat="1" ht="29" x14ac:dyDescent="0.35">
      <c r="A9" s="45" t="s">
        <v>130</v>
      </c>
      <c r="B9" s="5" t="s">
        <v>131</v>
      </c>
      <c r="C9" s="5" t="s">
        <v>27</v>
      </c>
      <c r="D9" s="5" t="s">
        <v>28</v>
      </c>
      <c r="E9" s="5" t="s">
        <v>86</v>
      </c>
      <c r="F9" s="7">
        <v>44551</v>
      </c>
      <c r="G9" s="5" t="s">
        <v>126</v>
      </c>
      <c r="H9" s="5">
        <v>1</v>
      </c>
      <c r="I9" s="12">
        <v>6624088</v>
      </c>
      <c r="J9" s="12">
        <v>8190653</v>
      </c>
      <c r="K9" s="13">
        <v>78</v>
      </c>
      <c r="L9" s="5" t="s">
        <v>52</v>
      </c>
      <c r="M9" s="7">
        <v>44634</v>
      </c>
      <c r="N9" s="7">
        <v>44664</v>
      </c>
      <c r="O9" s="42"/>
    </row>
    <row r="10" spans="1:15" s="5" customFormat="1" x14ac:dyDescent="0.35">
      <c r="A10" s="45" t="s">
        <v>132</v>
      </c>
      <c r="B10" s="5" t="s">
        <v>133</v>
      </c>
      <c r="C10" s="5" t="s">
        <v>27</v>
      </c>
      <c r="D10" s="5" t="s">
        <v>28</v>
      </c>
      <c r="E10" s="5" t="s">
        <v>86</v>
      </c>
      <c r="F10" s="7">
        <v>44553</v>
      </c>
      <c r="G10" s="5" t="s">
        <v>126</v>
      </c>
      <c r="H10" s="5">
        <v>1</v>
      </c>
      <c r="I10" s="12">
        <v>217652416</v>
      </c>
      <c r="J10" s="12">
        <v>225769591</v>
      </c>
      <c r="K10" s="13">
        <v>2172</v>
      </c>
      <c r="L10" s="5" t="s">
        <v>52</v>
      </c>
      <c r="M10" s="7">
        <v>44634</v>
      </c>
      <c r="N10" s="7">
        <v>44664</v>
      </c>
      <c r="O10" s="42"/>
    </row>
    <row r="11" spans="1:15" s="5" customFormat="1" x14ac:dyDescent="0.35">
      <c r="A11" s="45" t="s">
        <v>134</v>
      </c>
      <c r="B11" s="5" t="s">
        <v>135</v>
      </c>
      <c r="C11" s="5" t="s">
        <v>27</v>
      </c>
      <c r="D11" s="5" t="s">
        <v>28</v>
      </c>
      <c r="E11" s="5" t="s">
        <v>129</v>
      </c>
      <c r="F11" s="7">
        <v>44531</v>
      </c>
      <c r="G11" s="7" t="s">
        <v>126</v>
      </c>
      <c r="H11" s="5">
        <v>1</v>
      </c>
      <c r="I11" s="12">
        <v>490608022</v>
      </c>
      <c r="J11" s="12">
        <v>516930154</v>
      </c>
      <c r="K11" s="13">
        <v>3610</v>
      </c>
      <c r="L11" s="5" t="s">
        <v>52</v>
      </c>
      <c r="M11" s="7">
        <v>44651</v>
      </c>
      <c r="N11" s="7">
        <v>44683</v>
      </c>
      <c r="O11" s="42"/>
    </row>
    <row r="12" spans="1:15" s="5" customFormat="1" ht="29" x14ac:dyDescent="0.35">
      <c r="A12" s="45" t="s">
        <v>136</v>
      </c>
      <c r="B12" s="5" t="s">
        <v>137</v>
      </c>
      <c r="C12" s="5" t="s">
        <v>32</v>
      </c>
      <c r="D12" s="5" t="s">
        <v>18</v>
      </c>
      <c r="E12" s="5" t="s">
        <v>138</v>
      </c>
      <c r="F12" s="7">
        <v>44551</v>
      </c>
      <c r="G12" s="5" t="s">
        <v>126</v>
      </c>
      <c r="H12" s="5">
        <v>1</v>
      </c>
      <c r="I12" s="12">
        <v>46262793</v>
      </c>
      <c r="J12" s="12">
        <v>47587378</v>
      </c>
      <c r="K12" s="13">
        <v>379</v>
      </c>
      <c r="L12" s="5" t="s">
        <v>52</v>
      </c>
      <c r="M12" s="7">
        <v>44652</v>
      </c>
      <c r="N12" s="7">
        <v>44679</v>
      </c>
      <c r="O12" s="42"/>
    </row>
    <row r="13" spans="1:15" s="5" customFormat="1" ht="29" x14ac:dyDescent="0.35">
      <c r="A13" s="45" t="s">
        <v>139</v>
      </c>
      <c r="B13" s="5" t="s">
        <v>140</v>
      </c>
      <c r="C13" s="5" t="s">
        <v>27</v>
      </c>
      <c r="D13" s="5" t="s">
        <v>85</v>
      </c>
      <c r="E13" s="5" t="s">
        <v>141</v>
      </c>
      <c r="F13" s="7">
        <v>44553</v>
      </c>
      <c r="G13" s="5" t="s">
        <v>126</v>
      </c>
      <c r="H13" s="5">
        <v>1</v>
      </c>
      <c r="I13" s="12">
        <v>134286984</v>
      </c>
      <c r="J13" s="12">
        <v>138437686</v>
      </c>
      <c r="K13" s="13">
        <v>1572</v>
      </c>
      <c r="L13" s="5" t="s">
        <v>52</v>
      </c>
      <c r="M13" s="7">
        <v>44652</v>
      </c>
      <c r="N13" s="7">
        <v>44679</v>
      </c>
      <c r="O13" s="42"/>
    </row>
    <row r="14" spans="1:15" s="5" customFormat="1" ht="43.5" x14ac:dyDescent="0.35">
      <c r="A14" s="45" t="s">
        <v>142</v>
      </c>
      <c r="B14" s="5" t="s">
        <v>143</v>
      </c>
      <c r="C14" s="5" t="s">
        <v>144</v>
      </c>
      <c r="D14" s="5" t="s">
        <v>85</v>
      </c>
      <c r="E14" s="5" t="s">
        <v>145</v>
      </c>
      <c r="F14" s="7">
        <v>44551</v>
      </c>
      <c r="G14" s="5" t="s">
        <v>126</v>
      </c>
      <c r="H14" s="5">
        <v>1</v>
      </c>
      <c r="I14" s="12">
        <v>103855852</v>
      </c>
      <c r="J14" s="12">
        <v>118972751</v>
      </c>
      <c r="K14" s="13">
        <v>563</v>
      </c>
      <c r="L14" s="5" t="s">
        <v>52</v>
      </c>
      <c r="M14" s="7">
        <v>44669</v>
      </c>
      <c r="N14" s="7">
        <v>44699</v>
      </c>
      <c r="O14" s="42"/>
    </row>
    <row r="15" spans="1:15" s="5" customFormat="1" ht="29" x14ac:dyDescent="0.35">
      <c r="A15" s="45" t="s">
        <v>146</v>
      </c>
      <c r="B15" s="5" t="s">
        <v>147</v>
      </c>
      <c r="C15" s="5" t="s">
        <v>144</v>
      </c>
      <c r="D15" s="5" t="s">
        <v>85</v>
      </c>
      <c r="E15" s="5" t="s">
        <v>145</v>
      </c>
      <c r="F15" s="7">
        <v>44551</v>
      </c>
      <c r="G15" s="5" t="s">
        <v>126</v>
      </c>
      <c r="H15" s="5">
        <v>1</v>
      </c>
      <c r="I15" s="12">
        <v>41171818</v>
      </c>
      <c r="J15" s="12">
        <v>59096600</v>
      </c>
      <c r="K15" s="13">
        <v>535</v>
      </c>
      <c r="L15" s="5" t="s">
        <v>52</v>
      </c>
      <c r="M15" s="7">
        <v>44669</v>
      </c>
      <c r="N15" s="7">
        <v>44699</v>
      </c>
      <c r="O15" s="42"/>
    </row>
    <row r="16" spans="1:15" s="5" customFormat="1" x14ac:dyDescent="0.35">
      <c r="A16" s="45" t="s">
        <v>148</v>
      </c>
      <c r="B16" s="5" t="s">
        <v>149</v>
      </c>
      <c r="C16" s="5" t="s">
        <v>27</v>
      </c>
      <c r="D16" s="5" t="s">
        <v>28</v>
      </c>
      <c r="E16" s="5" t="s">
        <v>150</v>
      </c>
      <c r="F16" s="7">
        <v>44560</v>
      </c>
      <c r="G16" s="5" t="s">
        <v>126</v>
      </c>
      <c r="H16" s="5">
        <v>1</v>
      </c>
      <c r="I16" s="12">
        <v>152350197</v>
      </c>
      <c r="J16" s="12">
        <v>166819234</v>
      </c>
      <c r="K16" s="13">
        <v>891</v>
      </c>
      <c r="L16" s="5" t="s">
        <v>52</v>
      </c>
      <c r="M16" s="7">
        <v>44669</v>
      </c>
      <c r="N16" s="7">
        <v>44699</v>
      </c>
      <c r="O16" s="42"/>
    </row>
    <row r="17" spans="1:15" s="5" customFormat="1" ht="75" customHeight="1" x14ac:dyDescent="0.35">
      <c r="A17" s="45" t="s">
        <v>151</v>
      </c>
      <c r="B17" s="5" t="s">
        <v>152</v>
      </c>
      <c r="C17" s="5" t="s">
        <v>144</v>
      </c>
      <c r="D17" s="5" t="s">
        <v>85</v>
      </c>
      <c r="E17" s="5" t="s">
        <v>153</v>
      </c>
      <c r="F17" s="7">
        <v>44558</v>
      </c>
      <c r="G17" s="5" t="s">
        <v>20</v>
      </c>
      <c r="H17" s="5">
        <v>2</v>
      </c>
      <c r="I17" s="12">
        <v>1245522481</v>
      </c>
      <c r="J17" s="12">
        <v>1288094968</v>
      </c>
      <c r="K17" s="13">
        <v>31715</v>
      </c>
      <c r="L17" s="5" t="s">
        <v>110</v>
      </c>
      <c r="M17" s="7">
        <v>44678</v>
      </c>
      <c r="N17" s="7">
        <v>44705</v>
      </c>
      <c r="O17" s="42"/>
    </row>
    <row r="18" spans="1:15" s="5" customFormat="1" ht="29" x14ac:dyDescent="0.35">
      <c r="A18" s="45" t="s">
        <v>154</v>
      </c>
      <c r="B18" s="5" t="s">
        <v>155</v>
      </c>
      <c r="C18" s="5" t="s">
        <v>144</v>
      </c>
      <c r="D18" s="5" t="s">
        <v>85</v>
      </c>
      <c r="E18" s="5" t="s">
        <v>156</v>
      </c>
      <c r="F18" s="7">
        <v>44558</v>
      </c>
      <c r="G18" s="5" t="s">
        <v>20</v>
      </c>
      <c r="H18" s="5">
        <v>2</v>
      </c>
      <c r="I18" s="12">
        <v>425464313</v>
      </c>
      <c r="J18" s="12">
        <v>440006864</v>
      </c>
      <c r="K18" s="13">
        <v>9854</v>
      </c>
      <c r="L18" s="5" t="s">
        <v>110</v>
      </c>
      <c r="M18" s="7">
        <v>44678</v>
      </c>
      <c r="N18" s="7">
        <v>44705</v>
      </c>
      <c r="O18" s="42"/>
    </row>
    <row r="19" spans="1:15" s="5" customFormat="1" ht="69" customHeight="1" x14ac:dyDescent="0.35">
      <c r="A19" s="48" t="s">
        <v>157</v>
      </c>
      <c r="B19" s="5" t="s">
        <v>158</v>
      </c>
      <c r="C19" s="5" t="s">
        <v>159</v>
      </c>
      <c r="D19" s="5" t="s">
        <v>44</v>
      </c>
      <c r="E19" s="5" t="s">
        <v>29</v>
      </c>
      <c r="F19" s="7">
        <v>44559</v>
      </c>
      <c r="G19" s="7" t="s">
        <v>126</v>
      </c>
      <c r="H19" s="5">
        <v>1</v>
      </c>
      <c r="I19" s="12">
        <v>10874298</v>
      </c>
      <c r="J19" s="12">
        <v>12859849</v>
      </c>
      <c r="K19" s="13">
        <v>152</v>
      </c>
      <c r="L19" s="12" t="s">
        <v>52</v>
      </c>
      <c r="M19" s="7">
        <v>44679</v>
      </c>
      <c r="N19" s="7">
        <v>44707</v>
      </c>
      <c r="O19" s="42"/>
    </row>
    <row r="20" spans="1:15" s="5" customFormat="1" ht="29" x14ac:dyDescent="0.35">
      <c r="A20" s="45" t="s">
        <v>160</v>
      </c>
      <c r="B20" s="5" t="s">
        <v>161</v>
      </c>
      <c r="C20" s="5" t="s">
        <v>162</v>
      </c>
      <c r="D20" s="5" t="s">
        <v>18</v>
      </c>
      <c r="E20" s="5" t="s">
        <v>163</v>
      </c>
      <c r="F20" s="7">
        <v>44560</v>
      </c>
      <c r="G20" s="5" t="s">
        <v>126</v>
      </c>
      <c r="H20" s="5">
        <v>1</v>
      </c>
      <c r="I20" s="12">
        <v>10995762</v>
      </c>
      <c r="J20" s="12">
        <v>16144688</v>
      </c>
      <c r="K20" s="13">
        <v>195</v>
      </c>
      <c r="L20" s="5" t="s">
        <v>110</v>
      </c>
      <c r="M20" s="7">
        <v>44680</v>
      </c>
      <c r="N20" s="7">
        <v>44705</v>
      </c>
      <c r="O20" s="42"/>
    </row>
    <row r="21" spans="1:15" s="5" customFormat="1" ht="29" x14ac:dyDescent="0.35">
      <c r="A21" s="45" t="s">
        <v>164</v>
      </c>
      <c r="B21" s="5" t="s">
        <v>165</v>
      </c>
      <c r="C21" s="5" t="s">
        <v>162</v>
      </c>
      <c r="D21" s="5" t="s">
        <v>18</v>
      </c>
      <c r="E21" s="5" t="s">
        <v>163</v>
      </c>
      <c r="F21" s="7">
        <v>44560</v>
      </c>
      <c r="G21" s="5" t="s">
        <v>126</v>
      </c>
      <c r="H21" s="5">
        <v>1</v>
      </c>
      <c r="I21" s="12">
        <v>3751002</v>
      </c>
      <c r="J21" s="12">
        <v>4527888</v>
      </c>
      <c r="K21" s="13">
        <v>51</v>
      </c>
      <c r="L21" s="5" t="s">
        <v>110</v>
      </c>
      <c r="M21" s="7">
        <v>44680</v>
      </c>
      <c r="N21" s="7">
        <v>44705</v>
      </c>
      <c r="O21" s="42"/>
    </row>
    <row r="22" spans="1:15" s="5" customFormat="1" ht="43.5" x14ac:dyDescent="0.35">
      <c r="A22" s="45" t="s">
        <v>166</v>
      </c>
      <c r="B22" s="5" t="s">
        <v>167</v>
      </c>
      <c r="C22" s="5" t="s">
        <v>168</v>
      </c>
      <c r="D22" s="5" t="s">
        <v>49</v>
      </c>
      <c r="E22" s="5" t="s">
        <v>169</v>
      </c>
      <c r="F22" s="7">
        <v>44560</v>
      </c>
      <c r="G22" s="5" t="s">
        <v>20</v>
      </c>
      <c r="H22" s="5">
        <v>2</v>
      </c>
      <c r="I22" s="12">
        <v>1200732293</v>
      </c>
      <c r="J22" s="12">
        <v>1242121642</v>
      </c>
      <c r="K22" s="13">
        <v>51500</v>
      </c>
      <c r="L22" s="5" t="s">
        <v>110</v>
      </c>
      <c r="M22" s="7">
        <v>44680</v>
      </c>
      <c r="N22" s="7">
        <v>44707</v>
      </c>
      <c r="O22" s="42"/>
    </row>
    <row r="23" spans="1:15" s="5" customFormat="1" ht="29" x14ac:dyDescent="0.35">
      <c r="A23" s="45" t="s">
        <v>170</v>
      </c>
      <c r="B23" s="5" t="s">
        <v>171</v>
      </c>
      <c r="C23" s="5" t="s">
        <v>27</v>
      </c>
      <c r="D23" s="5" t="s">
        <v>28</v>
      </c>
      <c r="E23" s="5" t="s">
        <v>172</v>
      </c>
      <c r="F23" s="7">
        <v>44572</v>
      </c>
      <c r="G23" s="5" t="s">
        <v>126</v>
      </c>
      <c r="H23" s="5">
        <v>1</v>
      </c>
      <c r="I23" s="12">
        <v>655771967</v>
      </c>
      <c r="J23" s="12">
        <v>689801640</v>
      </c>
      <c r="K23" s="13">
        <v>6121</v>
      </c>
      <c r="L23" s="5" t="s">
        <v>52</v>
      </c>
      <c r="M23" s="7">
        <v>44680</v>
      </c>
      <c r="N23" s="7">
        <v>44707</v>
      </c>
      <c r="O23" s="42"/>
    </row>
    <row r="24" spans="1:15" s="5" customFormat="1" ht="29" x14ac:dyDescent="0.35">
      <c r="A24" s="45" t="s">
        <v>173</v>
      </c>
      <c r="B24" s="5" t="s">
        <v>174</v>
      </c>
      <c r="C24" s="5" t="s">
        <v>27</v>
      </c>
      <c r="D24" s="5" t="s">
        <v>28</v>
      </c>
      <c r="E24" s="5" t="s">
        <v>86</v>
      </c>
      <c r="F24" s="7">
        <v>44564</v>
      </c>
      <c r="G24" s="5" t="s">
        <v>175</v>
      </c>
      <c r="H24" s="5">
        <v>2</v>
      </c>
      <c r="I24" s="12">
        <v>116915963</v>
      </c>
      <c r="J24" s="12">
        <v>136099519</v>
      </c>
      <c r="K24" s="13">
        <v>2003</v>
      </c>
      <c r="L24" s="5" t="s">
        <v>110</v>
      </c>
      <c r="M24" s="7">
        <v>44684</v>
      </c>
      <c r="N24" s="7">
        <v>44712</v>
      </c>
      <c r="O24" s="42"/>
    </row>
    <row r="25" spans="1:15" s="5" customFormat="1" ht="29" x14ac:dyDescent="0.35">
      <c r="A25" s="45" t="s">
        <v>176</v>
      </c>
      <c r="B25" s="5" t="s">
        <v>177</v>
      </c>
      <c r="C25" s="5" t="s">
        <v>178</v>
      </c>
      <c r="D25" s="5" t="s">
        <v>18</v>
      </c>
      <c r="E25" s="5" t="s">
        <v>179</v>
      </c>
      <c r="F25" s="7">
        <v>44566</v>
      </c>
      <c r="G25" s="5" t="s">
        <v>126</v>
      </c>
      <c r="H25" s="5">
        <v>1</v>
      </c>
      <c r="I25" s="12">
        <v>11796969</v>
      </c>
      <c r="J25" s="12">
        <v>14102177</v>
      </c>
      <c r="K25" s="13">
        <v>242</v>
      </c>
      <c r="L25" s="5" t="s">
        <v>52</v>
      </c>
      <c r="M25" s="7">
        <v>44684</v>
      </c>
      <c r="N25" s="7">
        <v>44714</v>
      </c>
      <c r="O25" s="42"/>
    </row>
    <row r="26" spans="1:15" s="5" customFormat="1" x14ac:dyDescent="0.35">
      <c r="A26" s="45" t="s">
        <v>180</v>
      </c>
      <c r="B26" s="5" t="s">
        <v>181</v>
      </c>
      <c r="C26" s="5" t="s">
        <v>182</v>
      </c>
      <c r="D26" s="5" t="s">
        <v>44</v>
      </c>
      <c r="E26" s="5" t="s">
        <v>183</v>
      </c>
      <c r="F26" s="7">
        <v>44567</v>
      </c>
      <c r="G26" s="5" t="s">
        <v>126</v>
      </c>
      <c r="H26" s="5">
        <v>1</v>
      </c>
      <c r="I26" s="12">
        <v>210232831</v>
      </c>
      <c r="J26" s="12">
        <v>228278125</v>
      </c>
      <c r="K26" s="13">
        <v>3736</v>
      </c>
      <c r="L26" s="5" t="s">
        <v>52</v>
      </c>
      <c r="M26" s="7">
        <v>44684</v>
      </c>
      <c r="N26" s="7">
        <v>44714</v>
      </c>
      <c r="O26" s="42"/>
    </row>
    <row r="27" spans="1:15" s="5" customFormat="1" ht="29" x14ac:dyDescent="0.35">
      <c r="A27" s="45" t="s">
        <v>184</v>
      </c>
      <c r="B27" s="5" t="s">
        <v>185</v>
      </c>
      <c r="C27" s="5" t="s">
        <v>186</v>
      </c>
      <c r="D27" s="5" t="s">
        <v>28</v>
      </c>
      <c r="E27" s="5" t="s">
        <v>187</v>
      </c>
      <c r="F27" s="7">
        <v>44581</v>
      </c>
      <c r="G27" s="5" t="s">
        <v>126</v>
      </c>
      <c r="H27" s="5">
        <v>1</v>
      </c>
      <c r="I27" s="12">
        <v>58572767</v>
      </c>
      <c r="J27" s="12">
        <v>61996076</v>
      </c>
      <c r="K27" s="13">
        <v>478</v>
      </c>
      <c r="L27" s="5" t="s">
        <v>52</v>
      </c>
      <c r="M27" s="7">
        <v>44698</v>
      </c>
      <c r="N27" s="7">
        <v>44728</v>
      </c>
      <c r="O27" s="42"/>
    </row>
    <row r="28" spans="1:15" s="5" customFormat="1" x14ac:dyDescent="0.35">
      <c r="A28" s="45" t="s">
        <v>188</v>
      </c>
      <c r="B28" s="5" t="s">
        <v>189</v>
      </c>
      <c r="C28" s="5" t="s">
        <v>168</v>
      </c>
      <c r="D28" s="5" t="s">
        <v>18</v>
      </c>
      <c r="E28" s="5" t="s">
        <v>190</v>
      </c>
      <c r="F28" s="7">
        <v>44586</v>
      </c>
      <c r="G28" s="5" t="s">
        <v>191</v>
      </c>
      <c r="H28" s="5">
        <v>2</v>
      </c>
      <c r="I28" s="12">
        <v>47743926</v>
      </c>
      <c r="J28" s="12">
        <v>48894342.200000003</v>
      </c>
      <c r="K28" s="13">
        <v>1900</v>
      </c>
      <c r="L28" s="5" t="s">
        <v>110</v>
      </c>
      <c r="M28" s="7">
        <v>44699</v>
      </c>
      <c r="N28" s="7">
        <v>44728</v>
      </c>
      <c r="O28" s="42"/>
    </row>
    <row r="29" spans="1:15" s="5" customFormat="1" ht="43.5" x14ac:dyDescent="0.35">
      <c r="A29" s="45" t="s">
        <v>192</v>
      </c>
      <c r="B29" s="5" t="s">
        <v>193</v>
      </c>
      <c r="C29" s="5" t="s">
        <v>27</v>
      </c>
      <c r="D29" s="5" t="s">
        <v>28</v>
      </c>
      <c r="E29" s="5" t="s">
        <v>194</v>
      </c>
      <c r="F29" s="7">
        <v>44599</v>
      </c>
      <c r="G29" s="5" t="s">
        <v>191</v>
      </c>
      <c r="H29" s="5">
        <v>2</v>
      </c>
      <c r="I29" s="12">
        <v>138606547</v>
      </c>
      <c r="J29" s="12">
        <v>142240069</v>
      </c>
      <c r="K29" s="13">
        <v>1623</v>
      </c>
      <c r="L29" s="5" t="s">
        <v>110</v>
      </c>
      <c r="M29" s="7">
        <v>44712</v>
      </c>
      <c r="N29" s="7">
        <v>44742</v>
      </c>
      <c r="O29" s="42"/>
    </row>
    <row r="30" spans="1:15" s="5" customFormat="1" ht="43.5" x14ac:dyDescent="0.35">
      <c r="A30" s="45" t="s">
        <v>195</v>
      </c>
      <c r="B30" s="5" t="s">
        <v>196</v>
      </c>
      <c r="C30" s="5" t="s">
        <v>159</v>
      </c>
      <c r="D30" s="5" t="s">
        <v>18</v>
      </c>
      <c r="E30" s="5" t="s">
        <v>197</v>
      </c>
      <c r="F30" s="7">
        <v>44617</v>
      </c>
      <c r="G30" s="5" t="s">
        <v>126</v>
      </c>
      <c r="H30" s="5">
        <v>1</v>
      </c>
      <c r="I30" s="12">
        <v>5453099</v>
      </c>
      <c r="J30" s="12">
        <v>5891545</v>
      </c>
      <c r="K30" s="13">
        <v>45</v>
      </c>
      <c r="L30" s="5" t="s">
        <v>52</v>
      </c>
      <c r="M30" s="7">
        <v>44735</v>
      </c>
      <c r="N30" s="7">
        <v>44767</v>
      </c>
      <c r="O30" s="42"/>
    </row>
    <row r="31" spans="1:15" s="5" customFormat="1" ht="44.25" customHeight="1" x14ac:dyDescent="0.35">
      <c r="A31" s="45" t="s">
        <v>198</v>
      </c>
      <c r="B31" s="5" t="s">
        <v>199</v>
      </c>
      <c r="C31" s="5" t="s">
        <v>27</v>
      </c>
      <c r="D31" s="5" t="s">
        <v>28</v>
      </c>
      <c r="E31" s="5" t="s">
        <v>200</v>
      </c>
      <c r="F31" s="7">
        <v>44650</v>
      </c>
      <c r="G31" s="5" t="s">
        <v>191</v>
      </c>
      <c r="H31" s="5">
        <v>2</v>
      </c>
      <c r="I31" s="12">
        <v>691506257</v>
      </c>
      <c r="J31" s="12">
        <v>715008193</v>
      </c>
      <c r="K31" s="13">
        <v>21110</v>
      </c>
      <c r="L31" s="5" t="s">
        <v>110</v>
      </c>
      <c r="M31" s="7">
        <v>44767</v>
      </c>
      <c r="N31" s="7">
        <v>44797</v>
      </c>
      <c r="O31" s="42"/>
    </row>
    <row r="32" spans="1:15" s="5" customFormat="1" ht="58" x14ac:dyDescent="0.35">
      <c r="A32" s="52" t="s">
        <v>201</v>
      </c>
      <c r="B32" s="5" t="s">
        <v>202</v>
      </c>
      <c r="C32" s="5" t="s">
        <v>144</v>
      </c>
      <c r="D32" s="5" t="s">
        <v>85</v>
      </c>
      <c r="E32" s="5" t="s">
        <v>203</v>
      </c>
      <c r="F32" s="7">
        <v>44659</v>
      </c>
      <c r="G32" s="5" t="s">
        <v>20</v>
      </c>
      <c r="H32" s="5">
        <v>1</v>
      </c>
      <c r="I32" s="12">
        <v>84664719</v>
      </c>
      <c r="J32" s="12">
        <v>90592984.569999993</v>
      </c>
      <c r="K32" s="13">
        <v>1213</v>
      </c>
      <c r="L32" s="5" t="s">
        <v>52</v>
      </c>
      <c r="M32" s="7">
        <v>44774</v>
      </c>
      <c r="N32" s="7">
        <v>44804</v>
      </c>
      <c r="O32" s="42"/>
    </row>
    <row r="33" spans="1:19" s="5" customFormat="1" ht="43.5" x14ac:dyDescent="0.35">
      <c r="A33" s="45" t="s">
        <v>204</v>
      </c>
      <c r="B33" s="5" t="s">
        <v>205</v>
      </c>
      <c r="C33" s="5" t="s">
        <v>206</v>
      </c>
      <c r="D33" s="5" t="s">
        <v>207</v>
      </c>
      <c r="E33" s="5" t="s">
        <v>208</v>
      </c>
      <c r="F33" s="7">
        <v>44684</v>
      </c>
      <c r="G33" s="5" t="s">
        <v>20</v>
      </c>
      <c r="H33" s="5">
        <v>1</v>
      </c>
      <c r="I33" s="12">
        <v>29180890</v>
      </c>
      <c r="J33" s="12">
        <f>31146240+8192</f>
        <v>31154432</v>
      </c>
      <c r="K33" s="13">
        <v>2624</v>
      </c>
      <c r="L33" s="5" t="s">
        <v>52</v>
      </c>
      <c r="M33" s="7">
        <v>44803</v>
      </c>
      <c r="N33" s="7">
        <v>44839</v>
      </c>
      <c r="O33" s="42"/>
    </row>
    <row r="34" spans="1:19" s="5" customFormat="1" ht="29" x14ac:dyDescent="0.35">
      <c r="A34" s="45" t="s">
        <v>209</v>
      </c>
      <c r="B34" s="5" t="s">
        <v>210</v>
      </c>
      <c r="C34" s="5" t="s">
        <v>27</v>
      </c>
      <c r="D34" s="5" t="s">
        <v>28</v>
      </c>
      <c r="E34" s="5" t="s">
        <v>211</v>
      </c>
      <c r="F34" s="7">
        <v>44721</v>
      </c>
      <c r="G34" s="5" t="s">
        <v>20</v>
      </c>
      <c r="H34" s="5">
        <v>2</v>
      </c>
      <c r="I34" s="12">
        <v>186485735</v>
      </c>
      <c r="J34" s="12">
        <v>192755536</v>
      </c>
      <c r="K34" s="13">
        <v>2273</v>
      </c>
      <c r="L34" s="5" t="s">
        <v>52</v>
      </c>
      <c r="M34" s="7">
        <v>44838</v>
      </c>
      <c r="N34" s="7">
        <v>44868</v>
      </c>
      <c r="O34" s="42"/>
    </row>
    <row r="35" spans="1:19" s="5" customFormat="1" ht="29" x14ac:dyDescent="0.35">
      <c r="A35" s="45" t="s">
        <v>212</v>
      </c>
      <c r="B35" s="5" t="s">
        <v>213</v>
      </c>
      <c r="C35" s="5" t="s">
        <v>214</v>
      </c>
      <c r="D35" s="5" t="s">
        <v>18</v>
      </c>
      <c r="E35" s="5" t="s">
        <v>215</v>
      </c>
      <c r="F35" s="7">
        <v>44725</v>
      </c>
      <c r="G35" s="5" t="s">
        <v>191</v>
      </c>
      <c r="H35" s="5">
        <v>2</v>
      </c>
      <c r="I35" s="12">
        <v>27943086</v>
      </c>
      <c r="J35" s="12">
        <v>28835796</v>
      </c>
      <c r="K35" s="13">
        <v>1649</v>
      </c>
      <c r="L35" s="5" t="s">
        <v>110</v>
      </c>
      <c r="M35" s="7">
        <v>44840</v>
      </c>
      <c r="N35" s="7">
        <v>44872</v>
      </c>
      <c r="O35" s="42"/>
    </row>
    <row r="36" spans="1:19" s="5" customFormat="1" ht="45" customHeight="1" x14ac:dyDescent="0.35">
      <c r="A36" s="45" t="s">
        <v>216</v>
      </c>
      <c r="B36" s="5" t="s">
        <v>217</v>
      </c>
      <c r="C36" s="5" t="s">
        <v>168</v>
      </c>
      <c r="D36" s="5" t="s">
        <v>18</v>
      </c>
      <c r="E36" s="5" t="s">
        <v>218</v>
      </c>
      <c r="F36" s="7">
        <v>44739</v>
      </c>
      <c r="G36" s="5" t="s">
        <v>175</v>
      </c>
      <c r="H36" s="5">
        <v>2</v>
      </c>
      <c r="I36" s="12">
        <v>31602315</v>
      </c>
      <c r="J36" s="12">
        <v>34078704</v>
      </c>
      <c r="K36" s="13">
        <v>397</v>
      </c>
      <c r="L36" s="5" t="s">
        <v>110</v>
      </c>
      <c r="M36" s="7">
        <v>44858</v>
      </c>
      <c r="N36" s="7">
        <v>44886</v>
      </c>
      <c r="O36" s="42"/>
    </row>
    <row r="37" spans="1:19" s="5" customFormat="1" ht="29" x14ac:dyDescent="0.35">
      <c r="A37" s="45" t="s">
        <v>219</v>
      </c>
      <c r="B37" s="5" t="s">
        <v>220</v>
      </c>
      <c r="C37" s="5" t="s">
        <v>27</v>
      </c>
      <c r="D37" s="5" t="s">
        <v>28</v>
      </c>
      <c r="E37" s="5" t="s">
        <v>221</v>
      </c>
      <c r="F37" s="7">
        <v>44771</v>
      </c>
      <c r="G37" s="5" t="s">
        <v>20</v>
      </c>
      <c r="H37" s="5">
        <v>2</v>
      </c>
      <c r="I37" s="12">
        <v>81903626</v>
      </c>
      <c r="J37" s="12">
        <v>84875971</v>
      </c>
      <c r="K37" s="13">
        <v>769</v>
      </c>
      <c r="L37" s="5" t="s">
        <v>52</v>
      </c>
      <c r="M37" s="7">
        <v>44881</v>
      </c>
      <c r="N37" s="7">
        <v>44903</v>
      </c>
      <c r="O37" s="42"/>
    </row>
    <row r="38" spans="1:19" s="5" customFormat="1" ht="43.5" x14ac:dyDescent="0.35">
      <c r="A38" s="45" t="s">
        <v>222</v>
      </c>
      <c r="B38" s="5" t="s">
        <v>223</v>
      </c>
      <c r="C38" s="5" t="s">
        <v>27</v>
      </c>
      <c r="D38" s="5" t="s">
        <v>28</v>
      </c>
      <c r="E38" s="5" t="s">
        <v>59</v>
      </c>
      <c r="F38" s="7">
        <v>44763</v>
      </c>
      <c r="G38" s="5" t="s">
        <v>191</v>
      </c>
      <c r="H38" s="5">
        <v>2</v>
      </c>
      <c r="I38" s="12">
        <v>918076344</v>
      </c>
      <c r="J38" s="12">
        <v>963379170</v>
      </c>
      <c r="K38" s="13">
        <v>33643</v>
      </c>
      <c r="L38" s="5" t="s">
        <v>52</v>
      </c>
      <c r="M38" s="7">
        <v>44883</v>
      </c>
      <c r="N38" s="7">
        <v>44903</v>
      </c>
      <c r="O38" s="42"/>
    </row>
    <row r="39" spans="1:19" s="5" customFormat="1" x14ac:dyDescent="0.35">
      <c r="A39" s="45" t="s">
        <v>224</v>
      </c>
      <c r="B39" s="5" t="s">
        <v>225</v>
      </c>
      <c r="C39" s="5" t="s">
        <v>27</v>
      </c>
      <c r="D39" s="5" t="s">
        <v>28</v>
      </c>
      <c r="E39" s="5" t="s">
        <v>226</v>
      </c>
      <c r="F39" s="7">
        <v>44778</v>
      </c>
      <c r="G39" s="5" t="s">
        <v>20</v>
      </c>
      <c r="H39" s="5">
        <v>2</v>
      </c>
      <c r="I39" s="12">
        <v>51286000</v>
      </c>
      <c r="J39" s="12">
        <v>54055655</v>
      </c>
      <c r="K39" s="13">
        <v>2356</v>
      </c>
      <c r="L39" s="7" t="s">
        <v>52</v>
      </c>
      <c r="M39" s="7">
        <v>44896</v>
      </c>
      <c r="N39" s="7">
        <v>44936</v>
      </c>
      <c r="O39" s="42"/>
    </row>
    <row r="40" spans="1:19" ht="29" x14ac:dyDescent="0.35">
      <c r="A40" s="45" t="s">
        <v>227</v>
      </c>
      <c r="B40" s="5" t="s">
        <v>228</v>
      </c>
      <c r="C40" s="5" t="s">
        <v>27</v>
      </c>
      <c r="D40" s="5" t="s">
        <v>28</v>
      </c>
      <c r="E40" s="5" t="s">
        <v>36</v>
      </c>
      <c r="F40" s="7">
        <v>44785</v>
      </c>
      <c r="G40" s="5" t="s">
        <v>20</v>
      </c>
      <c r="H40" s="5">
        <v>3</v>
      </c>
      <c r="I40" s="12">
        <v>34965401436</v>
      </c>
      <c r="J40" s="12">
        <v>35764910109.989998</v>
      </c>
      <c r="K40" s="13">
        <v>357056</v>
      </c>
      <c r="L40" s="5" t="s">
        <v>52</v>
      </c>
      <c r="M40" s="7">
        <v>44900</v>
      </c>
      <c r="N40" s="7">
        <v>44938</v>
      </c>
      <c r="O40" s="42"/>
      <c r="P40" s="5"/>
      <c r="Q40" s="5"/>
      <c r="S40" s="5"/>
    </row>
    <row r="41" spans="1:19" ht="43.5" x14ac:dyDescent="0.35">
      <c r="A41" s="45" t="s">
        <v>166</v>
      </c>
      <c r="B41" s="5" t="s">
        <v>167</v>
      </c>
      <c r="C41" s="5" t="s">
        <v>168</v>
      </c>
      <c r="D41" s="5" t="s">
        <v>49</v>
      </c>
      <c r="E41" s="5" t="s">
        <v>169</v>
      </c>
      <c r="F41" s="7">
        <v>44781</v>
      </c>
      <c r="G41" s="5" t="s">
        <v>20</v>
      </c>
      <c r="H41" s="5">
        <v>2</v>
      </c>
      <c r="I41" s="12">
        <v>121186137</v>
      </c>
      <c r="J41" s="12">
        <v>125747248</v>
      </c>
      <c r="K41" s="13">
        <v>51500</v>
      </c>
      <c r="L41" s="5" t="s">
        <v>229</v>
      </c>
      <c r="M41" s="7">
        <v>44901</v>
      </c>
      <c r="N41" s="7">
        <v>44935</v>
      </c>
      <c r="O41" s="42"/>
      <c r="P41" s="5"/>
      <c r="Q41" s="5"/>
    </row>
    <row r="42" spans="1:19" ht="29" x14ac:dyDescent="0.35">
      <c r="A42" s="45" t="s">
        <v>123</v>
      </c>
      <c r="B42" s="5" t="s">
        <v>124</v>
      </c>
      <c r="C42" s="5" t="s">
        <v>27</v>
      </c>
      <c r="D42" s="5" t="s">
        <v>28</v>
      </c>
      <c r="E42" s="5" t="s">
        <v>125</v>
      </c>
      <c r="F42" s="7">
        <v>44781</v>
      </c>
      <c r="G42" s="5" t="s">
        <v>126</v>
      </c>
      <c r="H42" s="5">
        <v>1</v>
      </c>
      <c r="I42" s="12">
        <v>108938185</v>
      </c>
      <c r="J42" s="12">
        <v>114130711</v>
      </c>
      <c r="K42" s="13">
        <v>3804</v>
      </c>
      <c r="L42" s="5" t="s">
        <v>229</v>
      </c>
      <c r="M42" s="7">
        <v>44901</v>
      </c>
      <c r="N42" s="7">
        <v>44935</v>
      </c>
      <c r="O42" s="42"/>
      <c r="P42" s="5"/>
      <c r="Q42" s="5"/>
    </row>
    <row r="43" spans="1:19" x14ac:dyDescent="0.35">
      <c r="A43" s="45" t="s">
        <v>115</v>
      </c>
      <c r="B43" s="5" t="s">
        <v>116</v>
      </c>
      <c r="C43" s="5" t="s">
        <v>27</v>
      </c>
      <c r="D43" s="5" t="s">
        <v>28</v>
      </c>
      <c r="E43" s="5" t="s">
        <v>117</v>
      </c>
      <c r="F43" s="7">
        <v>44781</v>
      </c>
      <c r="G43" s="5" t="s">
        <v>20</v>
      </c>
      <c r="H43" s="5">
        <v>1</v>
      </c>
      <c r="I43" s="12">
        <v>9028642</v>
      </c>
      <c r="J43" s="12">
        <v>9452095</v>
      </c>
      <c r="K43" s="13">
        <v>1752</v>
      </c>
      <c r="L43" s="5" t="s">
        <v>229</v>
      </c>
      <c r="M43" s="7">
        <v>44901</v>
      </c>
      <c r="N43" s="7">
        <v>44935</v>
      </c>
      <c r="O43" s="42"/>
      <c r="P43" s="5"/>
      <c r="Q43" s="5"/>
    </row>
    <row r="44" spans="1:19" ht="29" x14ac:dyDescent="0.35">
      <c r="A44" s="45" t="s">
        <v>173</v>
      </c>
      <c r="B44" s="5" t="s">
        <v>174</v>
      </c>
      <c r="C44" s="5" t="s">
        <v>27</v>
      </c>
      <c r="D44" s="5" t="s">
        <v>28</v>
      </c>
      <c r="E44" s="5" t="s">
        <v>86</v>
      </c>
      <c r="F44" s="7">
        <v>44781</v>
      </c>
      <c r="G44" s="5" t="s">
        <v>175</v>
      </c>
      <c r="H44" s="5">
        <v>2</v>
      </c>
      <c r="I44" s="12">
        <v>39194642</v>
      </c>
      <c r="J44" s="12">
        <v>40378583</v>
      </c>
      <c r="K44" s="13">
        <v>2003</v>
      </c>
      <c r="L44" s="5" t="s">
        <v>229</v>
      </c>
      <c r="M44" s="7">
        <v>44901</v>
      </c>
      <c r="N44" s="7">
        <v>44935</v>
      </c>
      <c r="O44" s="42"/>
      <c r="P44" s="5"/>
      <c r="Q44" s="5"/>
    </row>
    <row r="45" spans="1:19" ht="29" x14ac:dyDescent="0.35">
      <c r="A45" s="45" t="s">
        <v>176</v>
      </c>
      <c r="B45" s="5" t="s">
        <v>177</v>
      </c>
      <c r="C45" s="5" t="s">
        <v>178</v>
      </c>
      <c r="D45" s="5" t="s">
        <v>18</v>
      </c>
      <c r="E45" s="5" t="s">
        <v>179</v>
      </c>
      <c r="F45" s="7">
        <v>44781</v>
      </c>
      <c r="G45" s="5" t="s">
        <v>126</v>
      </c>
      <c r="H45" s="5">
        <v>1</v>
      </c>
      <c r="I45" s="12">
        <v>0</v>
      </c>
      <c r="J45" s="12">
        <v>0</v>
      </c>
      <c r="K45" s="13">
        <v>242</v>
      </c>
      <c r="L45" s="5" t="s">
        <v>229</v>
      </c>
      <c r="M45" s="7">
        <v>44901</v>
      </c>
      <c r="N45" s="7" t="s">
        <v>21</v>
      </c>
      <c r="O45" s="42"/>
      <c r="P45" s="5"/>
      <c r="Q45" s="5"/>
    </row>
    <row r="46" spans="1:19" ht="58" x14ac:dyDescent="0.35">
      <c r="A46" s="45" t="s">
        <v>151</v>
      </c>
      <c r="B46" s="5" t="s">
        <v>152</v>
      </c>
      <c r="C46" s="5" t="s">
        <v>144</v>
      </c>
      <c r="D46" s="5" t="s">
        <v>85</v>
      </c>
      <c r="E46" s="5" t="s">
        <v>153</v>
      </c>
      <c r="F46" s="7">
        <v>44781</v>
      </c>
      <c r="G46" s="5" t="s">
        <v>20</v>
      </c>
      <c r="H46" s="5">
        <v>2</v>
      </c>
      <c r="I46" s="12">
        <v>218865503</v>
      </c>
      <c r="J46" s="12">
        <v>227120672</v>
      </c>
      <c r="K46" s="13">
        <v>31715</v>
      </c>
      <c r="L46" s="5" t="s">
        <v>229</v>
      </c>
      <c r="M46" s="7">
        <v>44901</v>
      </c>
      <c r="N46" s="7">
        <v>44936</v>
      </c>
      <c r="O46" s="42"/>
      <c r="P46" s="5"/>
      <c r="Q46" s="5"/>
    </row>
    <row r="47" spans="1:19" x14ac:dyDescent="0.35">
      <c r="A47" s="45" t="s">
        <v>188</v>
      </c>
      <c r="B47" s="5" t="s">
        <v>189</v>
      </c>
      <c r="C47" s="5" t="s">
        <v>168</v>
      </c>
      <c r="D47" s="5" t="s">
        <v>18</v>
      </c>
      <c r="E47" s="5" t="s">
        <v>190</v>
      </c>
      <c r="F47" s="7">
        <v>44781</v>
      </c>
      <c r="G47" s="5" t="s">
        <v>191</v>
      </c>
      <c r="H47" s="5">
        <v>2</v>
      </c>
      <c r="I47" s="12">
        <v>41002462</v>
      </c>
      <c r="J47" s="12">
        <v>42228416</v>
      </c>
      <c r="K47" s="13">
        <v>1900</v>
      </c>
      <c r="L47" s="5" t="s">
        <v>229</v>
      </c>
      <c r="M47" s="7">
        <v>44901</v>
      </c>
      <c r="N47" s="7">
        <v>44935</v>
      </c>
      <c r="O47" s="42"/>
      <c r="P47" s="5"/>
      <c r="Q47" s="5"/>
    </row>
    <row r="48" spans="1:19" s="5" customFormat="1" ht="29" x14ac:dyDescent="0.35">
      <c r="A48" s="45" t="s">
        <v>136</v>
      </c>
      <c r="B48" s="5" t="s">
        <v>137</v>
      </c>
      <c r="C48" s="5" t="s">
        <v>32</v>
      </c>
      <c r="D48" s="5" t="s">
        <v>18</v>
      </c>
      <c r="E48" s="5" t="s">
        <v>138</v>
      </c>
      <c r="F48" s="7">
        <v>44782</v>
      </c>
      <c r="G48" s="5" t="s">
        <v>126</v>
      </c>
      <c r="H48" s="5">
        <v>1</v>
      </c>
      <c r="I48" s="12">
        <v>0</v>
      </c>
      <c r="J48" s="12">
        <v>0</v>
      </c>
      <c r="K48" s="13">
        <v>379</v>
      </c>
      <c r="L48" s="5" t="s">
        <v>229</v>
      </c>
      <c r="M48" s="7">
        <v>44902</v>
      </c>
      <c r="N48" s="7" t="s">
        <v>21</v>
      </c>
      <c r="O48" s="42"/>
    </row>
    <row r="49" spans="1:15" s="5" customFormat="1" ht="29" x14ac:dyDescent="0.35">
      <c r="A49" s="45" t="s">
        <v>170</v>
      </c>
      <c r="B49" s="5" t="s">
        <v>171</v>
      </c>
      <c r="C49" s="5" t="s">
        <v>27</v>
      </c>
      <c r="D49" s="5" t="s">
        <v>28</v>
      </c>
      <c r="E49" s="5" t="s">
        <v>172</v>
      </c>
      <c r="F49" s="7">
        <v>44782</v>
      </c>
      <c r="G49" s="5" t="s">
        <v>126</v>
      </c>
      <c r="H49" s="5">
        <v>1</v>
      </c>
      <c r="I49" s="12">
        <v>80713554</v>
      </c>
      <c r="J49" s="12">
        <v>84468828</v>
      </c>
      <c r="K49" s="13">
        <v>6121</v>
      </c>
      <c r="L49" s="5" t="s">
        <v>229</v>
      </c>
      <c r="M49" s="7">
        <v>44902</v>
      </c>
      <c r="N49" s="7">
        <v>44936</v>
      </c>
      <c r="O49" s="42"/>
    </row>
    <row r="50" spans="1:15" s="5" customFormat="1" ht="43.5" x14ac:dyDescent="0.35">
      <c r="A50" s="45" t="s">
        <v>120</v>
      </c>
      <c r="B50" s="5" t="s">
        <v>121</v>
      </c>
      <c r="C50" s="5" t="s">
        <v>17</v>
      </c>
      <c r="D50" s="5" t="s">
        <v>18</v>
      </c>
      <c r="E50" s="5" t="s">
        <v>122</v>
      </c>
      <c r="F50" s="7">
        <v>44783</v>
      </c>
      <c r="G50" s="5" t="s">
        <v>20</v>
      </c>
      <c r="H50" s="5">
        <v>1</v>
      </c>
      <c r="I50" s="12">
        <v>7807902</v>
      </c>
      <c r="J50" s="12">
        <v>8171172</v>
      </c>
      <c r="K50" s="13">
        <v>821</v>
      </c>
      <c r="L50" s="5" t="s">
        <v>229</v>
      </c>
      <c r="M50" s="7">
        <v>44903</v>
      </c>
      <c r="N50" s="7">
        <v>44936</v>
      </c>
      <c r="O50" s="42"/>
    </row>
    <row r="51" spans="1:15" s="5" customFormat="1" ht="43.5" x14ac:dyDescent="0.35">
      <c r="A51" s="45" t="s">
        <v>192</v>
      </c>
      <c r="B51" s="5" t="s">
        <v>193</v>
      </c>
      <c r="C51" s="5" t="s">
        <v>27</v>
      </c>
      <c r="D51" s="5" t="s">
        <v>28</v>
      </c>
      <c r="E51" s="5" t="s">
        <v>194</v>
      </c>
      <c r="F51" s="7">
        <v>44783</v>
      </c>
      <c r="G51" s="5" t="s">
        <v>191</v>
      </c>
      <c r="H51" s="5">
        <v>2</v>
      </c>
      <c r="I51" s="12">
        <v>50858374</v>
      </c>
      <c r="J51" s="12">
        <v>52383081</v>
      </c>
      <c r="K51" s="13">
        <v>1623</v>
      </c>
      <c r="L51" s="5" t="s">
        <v>229</v>
      </c>
      <c r="M51" s="7">
        <v>44903</v>
      </c>
      <c r="N51" s="7">
        <v>44936</v>
      </c>
      <c r="O51" s="42"/>
    </row>
    <row r="52" spans="1:15" s="5" customFormat="1" x14ac:dyDescent="0.35">
      <c r="A52" s="45" t="s">
        <v>148</v>
      </c>
      <c r="B52" s="5" t="s">
        <v>149</v>
      </c>
      <c r="C52" s="5" t="s">
        <v>27</v>
      </c>
      <c r="D52" s="5" t="s">
        <v>28</v>
      </c>
      <c r="E52" s="5" t="s">
        <v>150</v>
      </c>
      <c r="F52" s="7">
        <v>44788</v>
      </c>
      <c r="G52" s="5" t="s">
        <v>126</v>
      </c>
      <c r="H52" s="5">
        <v>1</v>
      </c>
      <c r="I52" s="12">
        <v>29666592</v>
      </c>
      <c r="J52" s="12">
        <v>31062973</v>
      </c>
      <c r="K52" s="13">
        <v>891</v>
      </c>
      <c r="L52" s="5" t="s">
        <v>229</v>
      </c>
      <c r="M52" s="7">
        <v>44908</v>
      </c>
      <c r="N52" s="7">
        <v>44937</v>
      </c>
      <c r="O52" s="42"/>
    </row>
    <row r="53" spans="1:15" s="5" customFormat="1" ht="29" x14ac:dyDescent="0.35">
      <c r="A53" s="45" t="s">
        <v>154</v>
      </c>
      <c r="B53" s="5" t="s">
        <v>155</v>
      </c>
      <c r="C53" s="5" t="s">
        <v>144</v>
      </c>
      <c r="D53" s="5" t="s">
        <v>85</v>
      </c>
      <c r="E53" s="5" t="s">
        <v>156</v>
      </c>
      <c r="F53" s="7">
        <v>44792</v>
      </c>
      <c r="G53" s="5" t="s">
        <v>20</v>
      </c>
      <c r="H53" s="5">
        <v>2</v>
      </c>
      <c r="I53" s="12">
        <v>79171203</v>
      </c>
      <c r="J53" s="12">
        <v>82163777</v>
      </c>
      <c r="K53" s="13">
        <v>9854</v>
      </c>
      <c r="L53" s="5" t="s">
        <v>229</v>
      </c>
      <c r="M53" s="7">
        <v>44908</v>
      </c>
      <c r="N53" s="7">
        <v>44937</v>
      </c>
      <c r="O53" s="42"/>
    </row>
    <row r="54" spans="1:15" s="5" customFormat="1" x14ac:dyDescent="0.35">
      <c r="A54" s="45" t="s">
        <v>180</v>
      </c>
      <c r="B54" s="5" t="s">
        <v>181</v>
      </c>
      <c r="C54" s="5" t="s">
        <v>182</v>
      </c>
      <c r="D54" s="5" t="s">
        <v>44</v>
      </c>
      <c r="E54" s="5" t="s">
        <v>183</v>
      </c>
      <c r="F54" s="7">
        <v>44795</v>
      </c>
      <c r="G54" s="5" t="s">
        <v>126</v>
      </c>
      <c r="H54" s="5">
        <v>1</v>
      </c>
      <c r="I54" s="12">
        <v>18123866</v>
      </c>
      <c r="J54" s="12">
        <v>18977655</v>
      </c>
      <c r="K54" s="13">
        <v>3736</v>
      </c>
      <c r="L54" s="5" t="s">
        <v>229</v>
      </c>
      <c r="M54" s="7">
        <v>44915</v>
      </c>
      <c r="N54" s="7">
        <v>44943</v>
      </c>
      <c r="O54" s="42"/>
    </row>
    <row r="55" spans="1:15" s="5" customFormat="1" ht="28.5" customHeight="1" x14ac:dyDescent="0.35">
      <c r="A55" s="45" t="s">
        <v>184</v>
      </c>
      <c r="B55" s="5" t="s">
        <v>185</v>
      </c>
      <c r="C55" s="5" t="s">
        <v>186</v>
      </c>
      <c r="D55" s="5" t="s">
        <v>28</v>
      </c>
      <c r="E55" s="5" t="s">
        <v>187</v>
      </c>
      <c r="F55" s="7">
        <v>44796</v>
      </c>
      <c r="G55" s="5" t="s">
        <v>126</v>
      </c>
      <c r="H55" s="5">
        <v>1</v>
      </c>
      <c r="I55" s="12">
        <v>5826824</v>
      </c>
      <c r="J55" s="12">
        <v>6101317</v>
      </c>
      <c r="K55" s="13">
        <v>478</v>
      </c>
      <c r="L55" s="5" t="s">
        <v>229</v>
      </c>
      <c r="M55" s="7">
        <v>44915</v>
      </c>
      <c r="N55" s="7">
        <v>44943</v>
      </c>
      <c r="O55" s="42"/>
    </row>
    <row r="56" spans="1:15" s="5" customFormat="1" ht="58" x14ac:dyDescent="0.35">
      <c r="A56" s="45" t="s">
        <v>127</v>
      </c>
      <c r="B56" s="5" t="s">
        <v>128</v>
      </c>
      <c r="C56" s="5" t="s">
        <v>27</v>
      </c>
      <c r="D56" s="5" t="s">
        <v>28</v>
      </c>
      <c r="E56" s="5" t="s">
        <v>129</v>
      </c>
      <c r="F56" s="7">
        <v>44796</v>
      </c>
      <c r="G56" s="5" t="s">
        <v>126</v>
      </c>
      <c r="H56" s="5">
        <v>1</v>
      </c>
      <c r="I56" s="12">
        <v>6070871</v>
      </c>
      <c r="J56" s="12">
        <v>6356861</v>
      </c>
      <c r="K56" s="13">
        <v>1058</v>
      </c>
      <c r="L56" s="5" t="s">
        <v>229</v>
      </c>
      <c r="M56" s="7">
        <v>44915</v>
      </c>
      <c r="N56" s="7">
        <v>44943</v>
      </c>
      <c r="O56" s="42"/>
    </row>
    <row r="57" spans="1:15" s="5" customFormat="1" ht="45" customHeight="1" x14ac:dyDescent="0.35">
      <c r="A57" s="45" t="s">
        <v>118</v>
      </c>
      <c r="B57" s="5" t="s">
        <v>119</v>
      </c>
      <c r="C57" s="5" t="s">
        <v>32</v>
      </c>
      <c r="D57" s="5" t="s">
        <v>18</v>
      </c>
      <c r="E57" s="5" t="s">
        <v>66</v>
      </c>
      <c r="F57" s="7">
        <v>44806</v>
      </c>
      <c r="G57" s="5" t="s">
        <v>20</v>
      </c>
      <c r="H57" s="5">
        <v>1</v>
      </c>
      <c r="I57" s="12">
        <v>1083147</v>
      </c>
      <c r="J57" s="12">
        <v>1134676</v>
      </c>
      <c r="K57" s="13">
        <v>682</v>
      </c>
      <c r="L57" s="5" t="s">
        <v>229</v>
      </c>
      <c r="M57" s="7">
        <v>44915</v>
      </c>
      <c r="N57" s="7">
        <v>44943</v>
      </c>
      <c r="O57" s="42"/>
    </row>
    <row r="58" spans="1:15" s="5" customFormat="1" ht="29" x14ac:dyDescent="0.35">
      <c r="A58" s="45" t="s">
        <v>230</v>
      </c>
      <c r="B58" s="5" t="s">
        <v>231</v>
      </c>
      <c r="C58" s="5" t="s">
        <v>232</v>
      </c>
      <c r="D58" s="5" t="s">
        <v>28</v>
      </c>
      <c r="E58" s="5" t="s">
        <v>233</v>
      </c>
      <c r="F58" s="7">
        <v>44799</v>
      </c>
      <c r="G58" s="5" t="s">
        <v>191</v>
      </c>
      <c r="H58" s="5">
        <v>2</v>
      </c>
      <c r="I58" s="12">
        <v>64772320</v>
      </c>
      <c r="J58" s="12">
        <v>66007773</v>
      </c>
      <c r="K58" s="13">
        <v>953</v>
      </c>
      <c r="L58" s="5" t="s">
        <v>110</v>
      </c>
      <c r="M58" s="7">
        <v>44917</v>
      </c>
      <c r="N58" s="7">
        <v>44945</v>
      </c>
      <c r="O58" s="42"/>
    </row>
    <row r="59" spans="1:15" s="5" customFormat="1" ht="33.75" customHeight="1" x14ac:dyDescent="0.35">
      <c r="A59" s="45" t="s">
        <v>234</v>
      </c>
      <c r="B59" s="5" t="s">
        <v>235</v>
      </c>
      <c r="C59" s="5" t="s">
        <v>236</v>
      </c>
      <c r="D59" s="5" t="s">
        <v>18</v>
      </c>
      <c r="E59" s="5" t="s">
        <v>237</v>
      </c>
      <c r="F59" s="7">
        <v>44805</v>
      </c>
      <c r="G59" s="5" t="s">
        <v>191</v>
      </c>
      <c r="H59" s="5">
        <v>2</v>
      </c>
      <c r="I59" s="12">
        <v>18803395</v>
      </c>
      <c r="J59" s="12">
        <v>19124229</v>
      </c>
      <c r="K59" s="13">
        <v>431</v>
      </c>
      <c r="L59" s="5" t="s">
        <v>110</v>
      </c>
      <c r="M59" s="7">
        <v>44917</v>
      </c>
      <c r="N59" s="7">
        <v>44945</v>
      </c>
      <c r="O59" s="42"/>
    </row>
    <row r="60" spans="1:15" s="5" customFormat="1" ht="58" x14ac:dyDescent="0.35">
      <c r="A60" s="45" t="s">
        <v>201</v>
      </c>
      <c r="B60" s="5" t="s">
        <v>202</v>
      </c>
      <c r="C60" s="5" t="s">
        <v>144</v>
      </c>
      <c r="D60" s="5" t="s">
        <v>85</v>
      </c>
      <c r="E60" s="5" t="s">
        <v>203</v>
      </c>
      <c r="F60" s="7">
        <v>44826</v>
      </c>
      <c r="G60" s="5" t="s">
        <v>20</v>
      </c>
      <c r="H60" s="5">
        <v>1</v>
      </c>
      <c r="I60" s="12">
        <v>15305018</v>
      </c>
      <c r="J60" s="12">
        <v>15928030</v>
      </c>
      <c r="K60" s="13">
        <v>1213</v>
      </c>
      <c r="L60" s="5" t="s">
        <v>229</v>
      </c>
      <c r="M60" s="7">
        <v>44944</v>
      </c>
      <c r="N60" s="7">
        <v>44973</v>
      </c>
      <c r="O60" s="42"/>
    </row>
    <row r="61" spans="1:15" s="5" customFormat="1" x14ac:dyDescent="0.35">
      <c r="A61" s="45" t="s">
        <v>134</v>
      </c>
      <c r="B61" s="5" t="s">
        <v>135</v>
      </c>
      <c r="C61" s="5" t="s">
        <v>27</v>
      </c>
      <c r="D61" s="5" t="s">
        <v>28</v>
      </c>
      <c r="E61" s="5" t="s">
        <v>129</v>
      </c>
      <c r="F61" s="7">
        <v>44827</v>
      </c>
      <c r="G61" s="7" t="s">
        <v>126</v>
      </c>
      <c r="H61" s="5">
        <v>1</v>
      </c>
      <c r="I61" s="12">
        <v>91472082</v>
      </c>
      <c r="J61" s="12">
        <v>96092818</v>
      </c>
      <c r="K61" s="13">
        <v>3610</v>
      </c>
      <c r="L61" s="5" t="s">
        <v>238</v>
      </c>
      <c r="M61" s="7">
        <v>44944</v>
      </c>
      <c r="N61" s="7">
        <v>44978</v>
      </c>
      <c r="O61" s="42"/>
    </row>
    <row r="62" spans="1:15" s="5" customFormat="1" ht="33" customHeight="1" x14ac:dyDescent="0.35">
      <c r="A62" s="45" t="s">
        <v>239</v>
      </c>
      <c r="B62" s="5" t="s">
        <v>240</v>
      </c>
      <c r="C62" s="5" t="s">
        <v>96</v>
      </c>
      <c r="D62" s="5" t="s">
        <v>18</v>
      </c>
      <c r="E62" s="5" t="s">
        <v>66</v>
      </c>
      <c r="F62" s="7">
        <v>44832</v>
      </c>
      <c r="G62" s="7" t="s">
        <v>191</v>
      </c>
      <c r="H62" s="5">
        <v>2</v>
      </c>
      <c r="I62" s="12">
        <v>20070517</v>
      </c>
      <c r="J62" s="12">
        <v>20478763</v>
      </c>
      <c r="K62" s="13">
        <v>317</v>
      </c>
      <c r="L62" s="5" t="s">
        <v>110</v>
      </c>
      <c r="M62" s="7">
        <v>44952</v>
      </c>
      <c r="N62" s="7">
        <v>44984</v>
      </c>
      <c r="O62" s="42"/>
    </row>
    <row r="63" spans="1:15" s="5" customFormat="1" ht="31.5" customHeight="1" x14ac:dyDescent="0.35">
      <c r="A63" s="45" t="s">
        <v>241</v>
      </c>
      <c r="B63" s="5" t="s">
        <v>242</v>
      </c>
      <c r="C63" s="5" t="s">
        <v>243</v>
      </c>
      <c r="D63" s="5" t="s">
        <v>18</v>
      </c>
      <c r="E63" s="5" t="s">
        <v>244</v>
      </c>
      <c r="F63" s="7">
        <v>44834</v>
      </c>
      <c r="G63" s="5" t="s">
        <v>191</v>
      </c>
      <c r="H63" s="5">
        <v>2</v>
      </c>
      <c r="I63" s="12">
        <v>52432156</v>
      </c>
      <c r="J63" s="12">
        <v>53498657</v>
      </c>
      <c r="K63" s="13">
        <v>744</v>
      </c>
      <c r="L63" s="5" t="s">
        <v>110</v>
      </c>
      <c r="M63" s="7">
        <v>44952</v>
      </c>
      <c r="N63" s="7">
        <v>44984</v>
      </c>
      <c r="O63" s="42"/>
    </row>
    <row r="64" spans="1:15" s="5" customFormat="1" ht="43.5" x14ac:dyDescent="0.35">
      <c r="A64" s="45" t="s">
        <v>142</v>
      </c>
      <c r="B64" s="5" t="s">
        <v>143</v>
      </c>
      <c r="C64" s="5" t="s">
        <v>144</v>
      </c>
      <c r="D64" s="5" t="s">
        <v>85</v>
      </c>
      <c r="E64" s="5" t="s">
        <v>145</v>
      </c>
      <c r="F64" s="7">
        <v>44833</v>
      </c>
      <c r="G64" s="5" t="s">
        <v>126</v>
      </c>
      <c r="H64" s="5">
        <v>1</v>
      </c>
      <c r="I64" s="12">
        <v>17382718</v>
      </c>
      <c r="J64" s="12">
        <v>18255123</v>
      </c>
      <c r="K64" s="13">
        <v>563</v>
      </c>
      <c r="L64" s="5" t="s">
        <v>229</v>
      </c>
      <c r="M64" s="7">
        <v>44953</v>
      </c>
      <c r="N64" s="7">
        <v>44980</v>
      </c>
      <c r="O64" s="42"/>
    </row>
    <row r="65" spans="1:15" s="5" customFormat="1" ht="29" x14ac:dyDescent="0.35">
      <c r="A65" s="45" t="s">
        <v>146</v>
      </c>
      <c r="B65" s="5" t="s">
        <v>147</v>
      </c>
      <c r="C65" s="5" t="s">
        <v>144</v>
      </c>
      <c r="D65" s="5" t="s">
        <v>85</v>
      </c>
      <c r="E65" s="5" t="s">
        <v>145</v>
      </c>
      <c r="F65" s="7">
        <v>44833</v>
      </c>
      <c r="G65" s="5" t="s">
        <v>126</v>
      </c>
      <c r="H65" s="5">
        <v>1</v>
      </c>
      <c r="I65" s="12">
        <v>209446</v>
      </c>
      <c r="J65" s="12">
        <v>219958</v>
      </c>
      <c r="K65" s="13">
        <v>535</v>
      </c>
      <c r="L65" s="5" t="s">
        <v>229</v>
      </c>
      <c r="M65" s="7">
        <v>44953</v>
      </c>
      <c r="N65" s="7">
        <v>44980</v>
      </c>
      <c r="O65" s="42"/>
    </row>
    <row r="66" spans="1:15" s="5" customFormat="1" ht="43.5" x14ac:dyDescent="0.35">
      <c r="A66" s="45" t="s">
        <v>195</v>
      </c>
      <c r="B66" s="5" t="s">
        <v>196</v>
      </c>
      <c r="C66" s="5" t="s">
        <v>159</v>
      </c>
      <c r="D66" s="5" t="s">
        <v>18</v>
      </c>
      <c r="E66" s="5" t="s">
        <v>197</v>
      </c>
      <c r="F66" s="7">
        <v>44834</v>
      </c>
      <c r="G66" s="5" t="s">
        <v>126</v>
      </c>
      <c r="H66" s="5">
        <v>1</v>
      </c>
      <c r="I66" s="12">
        <v>1105857</v>
      </c>
      <c r="J66" s="12">
        <v>1152890</v>
      </c>
      <c r="K66" s="13">
        <v>45</v>
      </c>
      <c r="L66" s="5" t="s">
        <v>238</v>
      </c>
      <c r="M66" s="7">
        <v>44953</v>
      </c>
      <c r="N66" s="7">
        <v>44980</v>
      </c>
      <c r="O66" s="42"/>
    </row>
    <row r="67" spans="1:15" s="5" customFormat="1" ht="29.25" customHeight="1" x14ac:dyDescent="0.35">
      <c r="A67" s="45" t="s">
        <v>130</v>
      </c>
      <c r="B67" s="5" t="s">
        <v>131</v>
      </c>
      <c r="C67" s="5" t="s">
        <v>27</v>
      </c>
      <c r="D67" s="5" t="s">
        <v>28</v>
      </c>
      <c r="E67" s="5" t="s">
        <v>86</v>
      </c>
      <c r="F67" s="7">
        <v>44839</v>
      </c>
      <c r="G67" s="5" t="s">
        <v>126</v>
      </c>
      <c r="H67" s="5">
        <v>1</v>
      </c>
      <c r="I67" s="12">
        <v>0</v>
      </c>
      <c r="J67" s="12">
        <v>0</v>
      </c>
      <c r="K67" s="13">
        <v>78</v>
      </c>
      <c r="L67" s="5" t="s">
        <v>245</v>
      </c>
      <c r="M67" s="7">
        <v>44953</v>
      </c>
      <c r="N67" s="7" t="s">
        <v>21</v>
      </c>
      <c r="O67" s="42"/>
    </row>
    <row r="68" spans="1:15" s="5" customFormat="1" ht="29.25" customHeight="1" x14ac:dyDescent="0.35">
      <c r="A68" s="45" t="s">
        <v>132</v>
      </c>
      <c r="B68" s="5" t="s">
        <v>133</v>
      </c>
      <c r="C68" s="5" t="s">
        <v>27</v>
      </c>
      <c r="D68" s="5" t="s">
        <v>28</v>
      </c>
      <c r="E68" s="5" t="s">
        <v>86</v>
      </c>
      <c r="F68" s="7">
        <v>44840</v>
      </c>
      <c r="G68" s="5" t="s">
        <v>126</v>
      </c>
      <c r="H68" s="5">
        <v>1</v>
      </c>
      <c r="I68" s="12">
        <v>0</v>
      </c>
      <c r="J68" s="12">
        <v>0</v>
      </c>
      <c r="K68" s="13">
        <v>2172</v>
      </c>
      <c r="L68" s="5" t="s">
        <v>229</v>
      </c>
      <c r="M68" s="7">
        <v>44953</v>
      </c>
      <c r="N68" s="7" t="s">
        <v>21</v>
      </c>
      <c r="O68" s="42"/>
    </row>
    <row r="69" spans="1:15" s="5" customFormat="1" ht="60.75" customHeight="1" x14ac:dyDescent="0.35">
      <c r="A69" s="45" t="s">
        <v>157</v>
      </c>
      <c r="B69" s="5" t="s">
        <v>158</v>
      </c>
      <c r="C69" s="5" t="s">
        <v>159</v>
      </c>
      <c r="D69" s="5" t="s">
        <v>44</v>
      </c>
      <c r="E69" s="5" t="s">
        <v>86</v>
      </c>
      <c r="F69" s="7">
        <v>44867</v>
      </c>
      <c r="G69" s="7" t="s">
        <v>126</v>
      </c>
      <c r="H69" s="5">
        <v>1</v>
      </c>
      <c r="I69" s="12">
        <v>1720584</v>
      </c>
      <c r="J69" s="12">
        <v>1811404</v>
      </c>
      <c r="K69" s="13">
        <v>152</v>
      </c>
      <c r="L69" s="12" t="s">
        <v>229</v>
      </c>
      <c r="M69" s="7">
        <v>44974</v>
      </c>
      <c r="N69" s="7">
        <v>45005</v>
      </c>
      <c r="O69" s="42"/>
    </row>
    <row r="70" spans="1:15" s="5" customFormat="1" ht="29" x14ac:dyDescent="0.35">
      <c r="A70" s="45" t="s">
        <v>209</v>
      </c>
      <c r="B70" s="5" t="s">
        <v>210</v>
      </c>
      <c r="C70" s="5" t="s">
        <v>27</v>
      </c>
      <c r="D70" s="5" t="s">
        <v>28</v>
      </c>
      <c r="E70" s="5" t="s">
        <v>211</v>
      </c>
      <c r="F70" s="7">
        <v>44873</v>
      </c>
      <c r="G70" s="5" t="s">
        <v>20</v>
      </c>
      <c r="H70" s="5">
        <v>2</v>
      </c>
      <c r="I70" s="12">
        <v>12383121</v>
      </c>
      <c r="J70" s="12">
        <v>12821163</v>
      </c>
      <c r="K70" s="13">
        <v>2273</v>
      </c>
      <c r="L70" s="5" t="s">
        <v>229</v>
      </c>
      <c r="M70" s="7">
        <v>44974</v>
      </c>
      <c r="N70" s="7">
        <v>45005</v>
      </c>
      <c r="O70" s="42"/>
    </row>
    <row r="71" spans="1:15" s="5" customFormat="1" ht="29" x14ac:dyDescent="0.35">
      <c r="A71" s="45" t="s">
        <v>212</v>
      </c>
      <c r="B71" s="5" t="s">
        <v>213</v>
      </c>
      <c r="C71" s="5" t="s">
        <v>214</v>
      </c>
      <c r="D71" s="5" t="s">
        <v>18</v>
      </c>
      <c r="E71" s="5" t="s">
        <v>215</v>
      </c>
      <c r="F71" s="7">
        <v>44876</v>
      </c>
      <c r="G71" s="5" t="s">
        <v>191</v>
      </c>
      <c r="H71" s="5">
        <v>2</v>
      </c>
      <c r="I71" s="12">
        <v>9622339</v>
      </c>
      <c r="J71" s="12">
        <v>9895590</v>
      </c>
      <c r="K71" s="13">
        <v>1649</v>
      </c>
      <c r="L71" s="5" t="s">
        <v>229</v>
      </c>
      <c r="M71" s="7">
        <v>44974</v>
      </c>
      <c r="N71" s="7">
        <v>45005</v>
      </c>
      <c r="O71" s="42"/>
    </row>
    <row r="72" spans="1:15" s="5" customFormat="1" ht="43.5" x14ac:dyDescent="0.35">
      <c r="A72" s="45" t="s">
        <v>204</v>
      </c>
      <c r="B72" s="5" t="s">
        <v>205</v>
      </c>
      <c r="C72" s="5" t="s">
        <v>206</v>
      </c>
      <c r="D72" s="5" t="s">
        <v>207</v>
      </c>
      <c r="E72" s="5" t="s">
        <v>208</v>
      </c>
      <c r="F72" s="7">
        <v>44917</v>
      </c>
      <c r="G72" s="5" t="s">
        <v>20</v>
      </c>
      <c r="H72" s="5">
        <v>1</v>
      </c>
      <c r="I72" s="12">
        <v>2053663</v>
      </c>
      <c r="J72" s="12">
        <v>2161006</v>
      </c>
      <c r="K72" s="13">
        <v>2624</v>
      </c>
      <c r="L72" s="5" t="s">
        <v>229</v>
      </c>
      <c r="M72" s="7">
        <v>44974</v>
      </c>
      <c r="N72" s="7">
        <v>45005</v>
      </c>
      <c r="O72" s="42"/>
    </row>
    <row r="73" spans="1:15" s="5" customFormat="1" ht="43.5" x14ac:dyDescent="0.35">
      <c r="A73" s="45" t="s">
        <v>222</v>
      </c>
      <c r="B73" s="5" t="s">
        <v>223</v>
      </c>
      <c r="C73" s="5" t="s">
        <v>27</v>
      </c>
      <c r="D73" s="5" t="s">
        <v>28</v>
      </c>
      <c r="E73" s="5" t="s">
        <v>59</v>
      </c>
      <c r="F73" s="7">
        <v>44904</v>
      </c>
      <c r="G73" s="5" t="s">
        <v>191</v>
      </c>
      <c r="H73" s="5">
        <v>2</v>
      </c>
      <c r="I73" s="12">
        <v>421341051</v>
      </c>
      <c r="J73" s="12">
        <v>437711578</v>
      </c>
      <c r="K73" s="13">
        <v>33643</v>
      </c>
      <c r="L73" s="5" t="s">
        <v>229</v>
      </c>
      <c r="M73" s="7">
        <v>45016</v>
      </c>
      <c r="N73" s="7">
        <v>45047</v>
      </c>
      <c r="O73" s="42"/>
    </row>
    <row r="74" spans="1:15" s="5" customFormat="1" ht="29" x14ac:dyDescent="0.35">
      <c r="A74" s="45" t="s">
        <v>219</v>
      </c>
      <c r="B74" s="5" t="s">
        <v>220</v>
      </c>
      <c r="C74" s="5" t="s">
        <v>27</v>
      </c>
      <c r="D74" s="5" t="s">
        <v>28</v>
      </c>
      <c r="E74" s="5" t="s">
        <v>221</v>
      </c>
      <c r="F74" s="7">
        <v>44924</v>
      </c>
      <c r="G74" s="5" t="s">
        <v>20</v>
      </c>
      <c r="H74" s="5">
        <v>2</v>
      </c>
      <c r="I74" s="12">
        <v>12092148</v>
      </c>
      <c r="J74" s="12">
        <v>12473654</v>
      </c>
      <c r="K74" s="13">
        <v>769</v>
      </c>
      <c r="L74" s="5" t="s">
        <v>229</v>
      </c>
      <c r="M74" s="7">
        <v>45016</v>
      </c>
      <c r="N74" s="7">
        <v>45047</v>
      </c>
      <c r="O74" s="42"/>
    </row>
    <row r="75" spans="1:15" s="5" customFormat="1" ht="29" x14ac:dyDescent="0.35">
      <c r="A75" s="45" t="s">
        <v>164</v>
      </c>
      <c r="B75" s="5" t="s">
        <v>165</v>
      </c>
      <c r="C75" s="5" t="s">
        <v>162</v>
      </c>
      <c r="D75" s="5" t="s">
        <v>18</v>
      </c>
      <c r="E75" s="5" t="s">
        <v>163</v>
      </c>
      <c r="F75" s="7">
        <v>44932</v>
      </c>
      <c r="G75" s="5" t="s">
        <v>126</v>
      </c>
      <c r="H75" s="5">
        <v>1</v>
      </c>
      <c r="I75" s="12">
        <v>16024</v>
      </c>
      <c r="J75" s="12">
        <v>16772</v>
      </c>
      <c r="K75" s="13">
        <v>51</v>
      </c>
      <c r="L75" s="5" t="s">
        <v>229</v>
      </c>
      <c r="M75" s="7">
        <v>45016</v>
      </c>
      <c r="N75" s="7">
        <v>45047</v>
      </c>
      <c r="O75" s="42"/>
    </row>
    <row r="76" spans="1:15" s="5" customFormat="1" ht="29" x14ac:dyDescent="0.35">
      <c r="A76" s="45" t="s">
        <v>160</v>
      </c>
      <c r="B76" s="5" t="s">
        <v>161</v>
      </c>
      <c r="C76" s="5" t="s">
        <v>162</v>
      </c>
      <c r="D76" s="5" t="s">
        <v>18</v>
      </c>
      <c r="E76" s="5" t="s">
        <v>163</v>
      </c>
      <c r="F76" s="7">
        <v>44932</v>
      </c>
      <c r="G76" s="5" t="s">
        <v>126</v>
      </c>
      <c r="H76" s="5">
        <v>1</v>
      </c>
      <c r="I76" s="12">
        <v>45046</v>
      </c>
      <c r="J76" s="12">
        <v>47148</v>
      </c>
      <c r="K76" s="13">
        <v>195</v>
      </c>
      <c r="L76" s="5" t="s">
        <v>229</v>
      </c>
      <c r="M76" s="7">
        <v>45016</v>
      </c>
      <c r="N76" s="7">
        <v>45047</v>
      </c>
      <c r="O76" s="42"/>
    </row>
    <row r="77" spans="1:15" s="5" customFormat="1" ht="43.5" x14ac:dyDescent="0.35">
      <c r="A77" s="45" t="s">
        <v>246</v>
      </c>
      <c r="B77" s="5" t="s">
        <v>247</v>
      </c>
      <c r="C77" s="5" t="s">
        <v>248</v>
      </c>
      <c r="D77" s="5" t="s">
        <v>85</v>
      </c>
      <c r="E77" s="5" t="s">
        <v>249</v>
      </c>
      <c r="F77" s="7">
        <v>44922</v>
      </c>
      <c r="G77" s="5" t="s">
        <v>20</v>
      </c>
      <c r="H77" s="5">
        <v>5</v>
      </c>
      <c r="I77" s="12">
        <v>292173268</v>
      </c>
      <c r="J77" s="12">
        <v>296175462</v>
      </c>
      <c r="K77" s="13">
        <v>2566</v>
      </c>
      <c r="L77" s="5" t="s">
        <v>110</v>
      </c>
      <c r="M77" s="7">
        <v>45041</v>
      </c>
      <c r="N77" s="7">
        <v>45070</v>
      </c>
      <c r="O77" s="42"/>
    </row>
    <row r="78" spans="1:15" s="5" customFormat="1" ht="43.5" x14ac:dyDescent="0.35">
      <c r="A78" s="45" t="s">
        <v>250</v>
      </c>
      <c r="B78" s="5" t="s">
        <v>251</v>
      </c>
      <c r="C78" s="5" t="s">
        <v>27</v>
      </c>
      <c r="D78" s="5" t="s">
        <v>28</v>
      </c>
      <c r="E78" s="5" t="s">
        <v>194</v>
      </c>
      <c r="F78" s="7">
        <v>44922</v>
      </c>
      <c r="G78" s="5" t="s">
        <v>20</v>
      </c>
      <c r="H78" s="5">
        <v>5</v>
      </c>
      <c r="I78" s="12">
        <v>108555755</v>
      </c>
      <c r="J78" s="12">
        <v>110912507</v>
      </c>
      <c r="K78" s="13">
        <v>1155</v>
      </c>
      <c r="L78" s="5" t="s">
        <v>110</v>
      </c>
      <c r="M78" s="7">
        <v>45041</v>
      </c>
      <c r="N78" s="7">
        <v>45070</v>
      </c>
      <c r="O78" s="42"/>
    </row>
    <row r="79" spans="1:15" s="5" customFormat="1" ht="29" x14ac:dyDescent="0.35">
      <c r="A79" s="45" t="s">
        <v>252</v>
      </c>
      <c r="B79" s="5" t="s">
        <v>253</v>
      </c>
      <c r="C79" s="5" t="s">
        <v>254</v>
      </c>
      <c r="D79" s="5" t="s">
        <v>44</v>
      </c>
      <c r="E79" s="5" t="s">
        <v>255</v>
      </c>
      <c r="F79" s="7">
        <v>44924</v>
      </c>
      <c r="G79" s="5" t="s">
        <v>175</v>
      </c>
      <c r="H79" s="5">
        <v>2</v>
      </c>
      <c r="I79" s="11">
        <v>214089775</v>
      </c>
      <c r="J79" s="8">
        <v>265382643</v>
      </c>
      <c r="K79" s="9">
        <v>8434</v>
      </c>
      <c r="L79" s="5" t="s">
        <v>52</v>
      </c>
      <c r="M79" s="7">
        <v>45044</v>
      </c>
      <c r="N79" s="7">
        <v>45070</v>
      </c>
      <c r="O79" s="42"/>
    </row>
    <row r="80" spans="1:15" s="5" customFormat="1" ht="43.5" x14ac:dyDescent="0.35">
      <c r="A80" s="45" t="s">
        <v>256</v>
      </c>
      <c r="B80" s="5" t="s">
        <v>257</v>
      </c>
      <c r="C80" s="5" t="s">
        <v>258</v>
      </c>
      <c r="D80" s="5" t="s">
        <v>49</v>
      </c>
      <c r="E80" s="5" t="s">
        <v>66</v>
      </c>
      <c r="F80" s="7">
        <v>44924</v>
      </c>
      <c r="G80" s="5" t="s">
        <v>191</v>
      </c>
      <c r="H80" s="5">
        <v>2</v>
      </c>
      <c r="I80" s="8">
        <v>288455085</v>
      </c>
      <c r="J80" s="8">
        <v>294717463</v>
      </c>
      <c r="K80" s="9">
        <v>7230</v>
      </c>
      <c r="L80" s="5" t="s">
        <v>110</v>
      </c>
      <c r="M80" s="7">
        <v>45044</v>
      </c>
      <c r="N80" s="7">
        <v>45070</v>
      </c>
      <c r="O80" s="42"/>
    </row>
    <row r="81" spans="1:15" s="5" customFormat="1" ht="29" x14ac:dyDescent="0.35">
      <c r="A81" s="45" t="s">
        <v>259</v>
      </c>
      <c r="B81" s="5" t="s">
        <v>260</v>
      </c>
      <c r="C81" s="5" t="s">
        <v>27</v>
      </c>
      <c r="D81" s="5" t="s">
        <v>28</v>
      </c>
      <c r="E81" s="5" t="s">
        <v>190</v>
      </c>
      <c r="F81" s="7">
        <v>44925</v>
      </c>
      <c r="G81" s="5" t="s">
        <v>20</v>
      </c>
      <c r="H81" s="5">
        <v>5</v>
      </c>
      <c r="I81" s="8">
        <v>93155339</v>
      </c>
      <c r="J81" s="8">
        <v>95177747</v>
      </c>
      <c r="K81" s="9">
        <v>1461</v>
      </c>
      <c r="L81" s="5" t="s">
        <v>110</v>
      </c>
      <c r="M81" s="7">
        <v>45044</v>
      </c>
      <c r="N81" s="7">
        <v>45070</v>
      </c>
      <c r="O81" s="42"/>
    </row>
    <row r="82" spans="1:15" s="5" customFormat="1" x14ac:dyDescent="0.35">
      <c r="A82" s="45" t="s">
        <v>224</v>
      </c>
      <c r="B82" s="5" t="s">
        <v>225</v>
      </c>
      <c r="C82" s="5" t="s">
        <v>27</v>
      </c>
      <c r="D82" s="5" t="s">
        <v>28</v>
      </c>
      <c r="E82" s="5" t="s">
        <v>226</v>
      </c>
      <c r="F82" s="7">
        <v>44943</v>
      </c>
      <c r="G82" s="5" t="s">
        <v>20</v>
      </c>
      <c r="H82" s="5">
        <v>2</v>
      </c>
      <c r="I82" s="12">
        <v>8284384</v>
      </c>
      <c r="J82" s="12">
        <v>8632879.2899999991</v>
      </c>
      <c r="K82" s="13">
        <v>2356</v>
      </c>
      <c r="L82" s="7" t="s">
        <v>229</v>
      </c>
      <c r="M82" s="7">
        <v>45058</v>
      </c>
      <c r="N82" s="7">
        <v>45089</v>
      </c>
      <c r="O82" s="42"/>
    </row>
    <row r="83" spans="1:15" s="5" customFormat="1" ht="33" customHeight="1" x14ac:dyDescent="0.35">
      <c r="A83" s="45" t="s">
        <v>261</v>
      </c>
      <c r="B83" s="5" t="s">
        <v>262</v>
      </c>
      <c r="C83" s="5" t="s">
        <v>236</v>
      </c>
      <c r="D83" s="5" t="s">
        <v>18</v>
      </c>
      <c r="E83" s="5" t="s">
        <v>33</v>
      </c>
      <c r="F83" s="7">
        <v>44991</v>
      </c>
      <c r="G83" s="5" t="s">
        <v>191</v>
      </c>
      <c r="H83" s="5">
        <v>2</v>
      </c>
      <c r="I83" s="12">
        <v>32541398</v>
      </c>
      <c r="J83" s="12">
        <v>33624525</v>
      </c>
      <c r="K83" s="13">
        <v>495</v>
      </c>
      <c r="L83" s="5" t="s">
        <v>52</v>
      </c>
      <c r="M83" s="7">
        <v>45105</v>
      </c>
      <c r="N83" s="7">
        <v>45138</v>
      </c>
      <c r="O83" s="42"/>
    </row>
    <row r="84" spans="1:15" s="5" customFormat="1" ht="33" customHeight="1" x14ac:dyDescent="0.35">
      <c r="A84" s="45" t="s">
        <v>263</v>
      </c>
      <c r="B84" s="5" t="s">
        <v>264</v>
      </c>
      <c r="C84" s="5" t="s">
        <v>265</v>
      </c>
      <c r="D84" s="5" t="s">
        <v>44</v>
      </c>
      <c r="E84" s="5" t="s">
        <v>266</v>
      </c>
      <c r="F84" s="7">
        <v>44992</v>
      </c>
      <c r="G84" s="5" t="s">
        <v>20</v>
      </c>
      <c r="H84" s="5">
        <v>6</v>
      </c>
      <c r="I84" s="12">
        <v>868135702</v>
      </c>
      <c r="J84" s="12">
        <v>887132246</v>
      </c>
      <c r="K84" s="13">
        <v>48254</v>
      </c>
      <c r="L84" s="5" t="s">
        <v>110</v>
      </c>
      <c r="M84" s="7">
        <v>45105</v>
      </c>
      <c r="N84" s="7">
        <v>45138</v>
      </c>
      <c r="O84" s="42"/>
    </row>
    <row r="85" spans="1:15" s="5" customFormat="1" ht="54" customHeight="1" x14ac:dyDescent="0.35">
      <c r="A85" s="45" t="s">
        <v>216</v>
      </c>
      <c r="B85" s="5" t="s">
        <v>217</v>
      </c>
      <c r="C85" s="5" t="s">
        <v>168</v>
      </c>
      <c r="D85" s="5" t="s">
        <v>18</v>
      </c>
      <c r="E85" s="5" t="s">
        <v>218</v>
      </c>
      <c r="F85" s="7">
        <v>44986</v>
      </c>
      <c r="G85" s="7" t="s">
        <v>175</v>
      </c>
      <c r="H85" s="5">
        <v>2</v>
      </c>
      <c r="I85" s="12">
        <v>9079361</v>
      </c>
      <c r="J85" s="12">
        <v>9434061</v>
      </c>
      <c r="K85" s="13">
        <v>397</v>
      </c>
      <c r="L85" s="13" t="s">
        <v>229</v>
      </c>
      <c r="M85" s="7">
        <v>45106</v>
      </c>
      <c r="N85" s="7">
        <v>45138</v>
      </c>
      <c r="O85" s="42"/>
    </row>
    <row r="86" spans="1:15" s="5" customFormat="1" ht="40.5" customHeight="1" x14ac:dyDescent="0.35">
      <c r="A86" s="45" t="s">
        <v>267</v>
      </c>
      <c r="B86" s="5" t="s">
        <v>268</v>
      </c>
      <c r="C86" s="5" t="s">
        <v>269</v>
      </c>
      <c r="D86" s="5" t="s">
        <v>44</v>
      </c>
      <c r="E86" s="5" t="s">
        <v>255</v>
      </c>
      <c r="F86" s="7">
        <v>44988</v>
      </c>
      <c r="G86" s="5" t="s">
        <v>20</v>
      </c>
      <c r="H86" s="5">
        <v>6</v>
      </c>
      <c r="I86" s="12">
        <v>1302115122</v>
      </c>
      <c r="J86" s="12">
        <v>1330608003</v>
      </c>
      <c r="K86" s="13">
        <v>64522</v>
      </c>
      <c r="L86" s="5" t="s">
        <v>110</v>
      </c>
      <c r="M86" s="7">
        <v>45106</v>
      </c>
      <c r="N86" s="7">
        <v>45138</v>
      </c>
      <c r="O86" s="42"/>
    </row>
    <row r="87" spans="1:15" s="5" customFormat="1" x14ac:dyDescent="0.35">
      <c r="A87" s="45" t="s">
        <v>270</v>
      </c>
      <c r="B87" s="5" t="s">
        <v>271</v>
      </c>
      <c r="C87" s="5" t="s">
        <v>92</v>
      </c>
      <c r="D87" s="5" t="s">
        <v>18</v>
      </c>
      <c r="E87" s="5" t="s">
        <v>272</v>
      </c>
      <c r="F87" s="7">
        <v>44988</v>
      </c>
      <c r="G87" s="5" t="s">
        <v>191</v>
      </c>
      <c r="H87" s="5">
        <v>2</v>
      </c>
      <c r="I87" s="12">
        <v>31355499</v>
      </c>
      <c r="J87" s="12">
        <v>32232371</v>
      </c>
      <c r="K87" s="13">
        <v>430</v>
      </c>
      <c r="L87" s="5" t="s">
        <v>52</v>
      </c>
      <c r="M87" s="7">
        <v>45106</v>
      </c>
      <c r="N87" s="7">
        <v>45138</v>
      </c>
      <c r="O87" s="42"/>
    </row>
    <row r="88" spans="1:15" s="5" customFormat="1" x14ac:dyDescent="0.35">
      <c r="A88" s="45" t="s">
        <v>273</v>
      </c>
      <c r="B88" s="5" t="s">
        <v>274</v>
      </c>
      <c r="C88" s="5" t="s">
        <v>275</v>
      </c>
      <c r="D88" s="5" t="s">
        <v>28</v>
      </c>
      <c r="E88" s="5" t="s">
        <v>276</v>
      </c>
      <c r="F88" s="7">
        <v>44993</v>
      </c>
      <c r="G88" s="5" t="s">
        <v>20</v>
      </c>
      <c r="H88" s="5">
        <v>6</v>
      </c>
      <c r="I88" s="12">
        <v>1056058113</v>
      </c>
      <c r="J88" s="12">
        <v>1081455841</v>
      </c>
      <c r="K88" s="13">
        <v>23687</v>
      </c>
      <c r="L88" s="5" t="s">
        <v>110</v>
      </c>
      <c r="M88" s="7">
        <v>45113</v>
      </c>
      <c r="N88" s="7">
        <v>45159</v>
      </c>
      <c r="O88" s="42"/>
    </row>
    <row r="89" spans="1:15" s="5" customFormat="1" ht="29" x14ac:dyDescent="0.35">
      <c r="A89" s="45" t="s">
        <v>198</v>
      </c>
      <c r="B89" s="5" t="s">
        <v>199</v>
      </c>
      <c r="C89" s="5" t="s">
        <v>27</v>
      </c>
      <c r="D89" s="5" t="s">
        <v>28</v>
      </c>
      <c r="E89" s="5" t="s">
        <v>200</v>
      </c>
      <c r="F89" s="7">
        <v>44994</v>
      </c>
      <c r="G89" s="5" t="s">
        <v>191</v>
      </c>
      <c r="H89" s="5">
        <v>2</v>
      </c>
      <c r="I89" s="12">
        <v>267155675</v>
      </c>
      <c r="J89" s="12">
        <v>279585929.36000001</v>
      </c>
      <c r="K89" s="13">
        <v>21110</v>
      </c>
      <c r="L89" s="5" t="s">
        <v>229</v>
      </c>
      <c r="M89" s="7">
        <v>45113</v>
      </c>
      <c r="N89" s="7">
        <v>45145</v>
      </c>
      <c r="O89" s="42"/>
    </row>
    <row r="90" spans="1:15" s="5" customFormat="1" ht="29" x14ac:dyDescent="0.35">
      <c r="A90" s="45" t="s">
        <v>277</v>
      </c>
      <c r="B90" s="5" t="s">
        <v>278</v>
      </c>
      <c r="C90" s="5" t="s">
        <v>48</v>
      </c>
      <c r="D90" s="5" t="s">
        <v>49</v>
      </c>
      <c r="E90" s="5" t="s">
        <v>279</v>
      </c>
      <c r="F90" s="7">
        <v>44995</v>
      </c>
      <c r="G90" s="5" t="s">
        <v>20</v>
      </c>
      <c r="H90" s="5">
        <v>5</v>
      </c>
      <c r="I90" s="12">
        <v>58615098</v>
      </c>
      <c r="J90" s="12">
        <v>60362461.810000002</v>
      </c>
      <c r="K90" s="13">
        <v>1279</v>
      </c>
      <c r="L90" s="5" t="s">
        <v>52</v>
      </c>
      <c r="M90" s="7">
        <v>45113</v>
      </c>
      <c r="N90" s="7">
        <v>45138</v>
      </c>
      <c r="O90" s="42"/>
    </row>
    <row r="91" spans="1:15" s="5" customFormat="1" ht="29" x14ac:dyDescent="0.35">
      <c r="A91" s="45" t="s">
        <v>280</v>
      </c>
      <c r="B91" s="5" t="s">
        <v>281</v>
      </c>
      <c r="C91" s="5" t="s">
        <v>282</v>
      </c>
      <c r="D91" s="5" t="s">
        <v>44</v>
      </c>
      <c r="E91" s="5" t="s">
        <v>200</v>
      </c>
      <c r="F91" s="7">
        <v>45019</v>
      </c>
      <c r="G91" s="5" t="s">
        <v>20</v>
      </c>
      <c r="H91" s="5" t="s">
        <v>21</v>
      </c>
      <c r="I91" s="12">
        <v>260870818</v>
      </c>
      <c r="J91" s="12">
        <v>267333129</v>
      </c>
      <c r="K91" s="13">
        <v>13760</v>
      </c>
      <c r="L91" s="5" t="s">
        <v>110</v>
      </c>
      <c r="M91" s="7">
        <v>45139</v>
      </c>
      <c r="N91" s="7">
        <v>45166</v>
      </c>
      <c r="O91" s="42"/>
    </row>
    <row r="92" spans="1:15" s="5" customFormat="1" ht="29" x14ac:dyDescent="0.35">
      <c r="A92" s="45" t="s">
        <v>283</v>
      </c>
      <c r="B92" s="5" t="s">
        <v>284</v>
      </c>
      <c r="C92" s="5" t="s">
        <v>254</v>
      </c>
      <c r="D92" s="5" t="s">
        <v>85</v>
      </c>
      <c r="E92" s="5" t="s">
        <v>156</v>
      </c>
      <c r="F92" s="7">
        <v>45021</v>
      </c>
      <c r="G92" s="5" t="s">
        <v>20</v>
      </c>
      <c r="H92" s="5" t="s">
        <v>21</v>
      </c>
      <c r="I92" s="12">
        <v>62645851</v>
      </c>
      <c r="J92" s="12">
        <v>64197719</v>
      </c>
      <c r="K92" s="13">
        <f>4929+895</f>
        <v>5824</v>
      </c>
      <c r="L92" s="5" t="s">
        <v>110</v>
      </c>
      <c r="M92" s="7">
        <v>45139</v>
      </c>
      <c r="N92" s="7">
        <v>45166</v>
      </c>
      <c r="O92" s="42"/>
    </row>
    <row r="93" spans="1:15" s="5" customFormat="1" x14ac:dyDescent="0.35">
      <c r="A93" s="45" t="s">
        <v>285</v>
      </c>
      <c r="B93" s="5" t="s">
        <v>286</v>
      </c>
      <c r="C93" s="5" t="s">
        <v>48</v>
      </c>
      <c r="D93" s="5" t="s">
        <v>49</v>
      </c>
      <c r="E93" s="5" t="s">
        <v>287</v>
      </c>
      <c r="F93" s="7">
        <v>45034</v>
      </c>
      <c r="G93" s="5" t="s">
        <v>20</v>
      </c>
      <c r="H93" s="5">
        <v>5</v>
      </c>
      <c r="I93" s="12">
        <v>764418250</v>
      </c>
      <c r="J93" s="12">
        <v>787764557</v>
      </c>
      <c r="K93" s="13">
        <v>19177</v>
      </c>
      <c r="L93" s="5" t="s">
        <v>52</v>
      </c>
      <c r="M93" s="7">
        <v>45139</v>
      </c>
      <c r="N93" s="7">
        <v>45166</v>
      </c>
      <c r="O93" s="42"/>
    </row>
    <row r="94" spans="1:15" s="5" customFormat="1" ht="29" x14ac:dyDescent="0.35">
      <c r="A94" s="45" t="s">
        <v>288</v>
      </c>
      <c r="B94" s="5" t="s">
        <v>289</v>
      </c>
      <c r="C94" s="5" t="s">
        <v>39</v>
      </c>
      <c r="D94" s="5" t="s">
        <v>18</v>
      </c>
      <c r="E94" s="5" t="s">
        <v>290</v>
      </c>
      <c r="F94" s="7">
        <v>45030</v>
      </c>
      <c r="G94" s="5" t="s">
        <v>191</v>
      </c>
      <c r="H94" s="5">
        <v>2</v>
      </c>
      <c r="I94" s="12">
        <v>176959350</v>
      </c>
      <c r="J94" s="12">
        <v>182705769</v>
      </c>
      <c r="K94" s="13">
        <v>5399</v>
      </c>
      <c r="L94" s="5" t="s">
        <v>52</v>
      </c>
      <c r="M94" s="7">
        <v>45148</v>
      </c>
      <c r="N94" s="7">
        <v>45187</v>
      </c>
      <c r="O94" s="42"/>
    </row>
    <row r="95" spans="1:15" s="5" customFormat="1" ht="43.5" x14ac:dyDescent="0.35">
      <c r="A95" s="45" t="s">
        <v>291</v>
      </c>
      <c r="B95" s="5" t="s">
        <v>292</v>
      </c>
      <c r="C95" s="5" t="s">
        <v>293</v>
      </c>
      <c r="D95" s="5" t="s">
        <v>49</v>
      </c>
      <c r="E95" s="5" t="s">
        <v>294</v>
      </c>
      <c r="F95" s="7">
        <v>45037</v>
      </c>
      <c r="G95" s="5" t="s">
        <v>20</v>
      </c>
      <c r="H95" s="5">
        <v>5</v>
      </c>
      <c r="I95" s="12">
        <v>35195067</v>
      </c>
      <c r="J95" s="12">
        <v>36337960</v>
      </c>
      <c r="K95" s="13">
        <v>918</v>
      </c>
      <c r="L95" s="5" t="s">
        <v>52</v>
      </c>
      <c r="M95" s="7">
        <v>45156</v>
      </c>
      <c r="N95" s="7">
        <v>45187</v>
      </c>
      <c r="O95" s="42"/>
    </row>
    <row r="96" spans="1:15" s="5" customFormat="1" ht="43.5" x14ac:dyDescent="0.35">
      <c r="A96" s="45" t="s">
        <v>295</v>
      </c>
      <c r="B96" s="5" t="s">
        <v>296</v>
      </c>
      <c r="C96" s="5" t="s">
        <v>254</v>
      </c>
      <c r="D96" s="5" t="s">
        <v>44</v>
      </c>
      <c r="E96" s="5" t="s">
        <v>255</v>
      </c>
      <c r="F96" s="7">
        <v>45043</v>
      </c>
      <c r="G96" s="5" t="s">
        <v>20</v>
      </c>
      <c r="H96" s="5">
        <v>2</v>
      </c>
      <c r="I96" s="12">
        <v>7870515</v>
      </c>
      <c r="J96" s="12">
        <v>8131163</v>
      </c>
      <c r="K96" s="13">
        <v>95</v>
      </c>
      <c r="L96" s="5" t="s">
        <v>52</v>
      </c>
      <c r="M96" s="7">
        <v>45163</v>
      </c>
      <c r="N96" s="7">
        <v>45194</v>
      </c>
      <c r="O96" s="42"/>
    </row>
    <row r="97" spans="1:15" s="5" customFormat="1" ht="58" x14ac:dyDescent="0.35">
      <c r="A97" s="45" t="s">
        <v>297</v>
      </c>
      <c r="B97" s="5" t="s">
        <v>298</v>
      </c>
      <c r="C97" s="5" t="s">
        <v>159</v>
      </c>
      <c r="D97" s="5" t="s">
        <v>18</v>
      </c>
      <c r="E97" s="5" t="s">
        <v>299</v>
      </c>
      <c r="F97" s="7">
        <v>45043</v>
      </c>
      <c r="G97" s="5" t="s">
        <v>20</v>
      </c>
      <c r="H97" s="5">
        <v>1</v>
      </c>
      <c r="I97" s="12">
        <v>429246149</v>
      </c>
      <c r="J97" s="12">
        <v>569062846</v>
      </c>
      <c r="K97" s="13">
        <v>3606</v>
      </c>
      <c r="L97" s="5" t="s">
        <v>52</v>
      </c>
      <c r="M97" s="7">
        <v>45163</v>
      </c>
      <c r="N97" s="7">
        <v>45190</v>
      </c>
      <c r="O97" s="42"/>
    </row>
    <row r="98" spans="1:15" s="5" customFormat="1" ht="29" x14ac:dyDescent="0.35">
      <c r="A98" s="45" t="s">
        <v>300</v>
      </c>
      <c r="B98" s="5" t="s">
        <v>301</v>
      </c>
      <c r="C98" s="5" t="s">
        <v>302</v>
      </c>
      <c r="D98" s="5" t="s">
        <v>303</v>
      </c>
      <c r="E98" s="5" t="s">
        <v>304</v>
      </c>
      <c r="F98" s="7">
        <v>45043</v>
      </c>
      <c r="G98" s="5" t="s">
        <v>20</v>
      </c>
      <c r="H98" s="5">
        <v>5</v>
      </c>
      <c r="I98" s="12">
        <v>12958509</v>
      </c>
      <c r="J98" s="12">
        <v>13387657</v>
      </c>
      <c r="K98" s="13">
        <v>445</v>
      </c>
      <c r="L98" s="5" t="s">
        <v>52</v>
      </c>
      <c r="M98" s="7">
        <v>45163</v>
      </c>
      <c r="N98" s="7">
        <v>45194</v>
      </c>
      <c r="O98" s="42"/>
    </row>
    <row r="99" spans="1:15" s="5" customFormat="1" x14ac:dyDescent="0.35">
      <c r="A99" s="45" t="s">
        <v>305</v>
      </c>
      <c r="B99" s="5" t="s">
        <v>306</v>
      </c>
      <c r="C99" s="5" t="s">
        <v>27</v>
      </c>
      <c r="D99" s="5" t="s">
        <v>28</v>
      </c>
      <c r="E99" s="5" t="s">
        <v>109</v>
      </c>
      <c r="F99" s="7">
        <v>45140</v>
      </c>
      <c r="G99" s="5" t="s">
        <v>20</v>
      </c>
      <c r="H99" s="5">
        <v>5</v>
      </c>
      <c r="I99" s="12">
        <v>21433078</v>
      </c>
      <c r="J99" s="12">
        <v>22134992</v>
      </c>
      <c r="K99" s="13">
        <v>1653</v>
      </c>
      <c r="L99" s="5" t="s">
        <v>52</v>
      </c>
      <c r="M99" s="7">
        <v>45163</v>
      </c>
      <c r="N99" s="7">
        <v>45190</v>
      </c>
      <c r="O99" s="42"/>
    </row>
    <row r="100" spans="1:15" s="5" customFormat="1" ht="26.25" customHeight="1" x14ac:dyDescent="0.35">
      <c r="A100" s="45" t="s">
        <v>307</v>
      </c>
      <c r="B100" s="5" t="s">
        <v>308</v>
      </c>
      <c r="C100" s="5" t="s">
        <v>243</v>
      </c>
      <c r="D100" s="5" t="s">
        <v>18</v>
      </c>
      <c r="E100" s="5" t="s">
        <v>211</v>
      </c>
      <c r="F100" s="7">
        <v>45048</v>
      </c>
      <c r="G100" s="5" t="s">
        <v>191</v>
      </c>
      <c r="H100" s="5">
        <v>2</v>
      </c>
      <c r="I100" s="12">
        <v>73013006</v>
      </c>
      <c r="J100" s="12">
        <v>75805291</v>
      </c>
      <c r="K100" s="13">
        <v>996</v>
      </c>
      <c r="L100" s="13" t="s">
        <v>52</v>
      </c>
      <c r="M100" s="7">
        <v>45167</v>
      </c>
      <c r="N100" s="7">
        <v>45197</v>
      </c>
      <c r="O100" s="42"/>
    </row>
    <row r="101" spans="1:15" s="5" customFormat="1" ht="26.25" customHeight="1" x14ac:dyDescent="0.35">
      <c r="A101" s="45" t="s">
        <v>309</v>
      </c>
      <c r="B101" s="5" t="s">
        <v>310</v>
      </c>
      <c r="C101" s="5" t="s">
        <v>27</v>
      </c>
      <c r="D101" s="5" t="s">
        <v>28</v>
      </c>
      <c r="E101" s="5" t="s">
        <v>311</v>
      </c>
      <c r="F101" s="7">
        <v>45054</v>
      </c>
      <c r="G101" s="5" t="s">
        <v>20</v>
      </c>
      <c r="H101" s="5">
        <v>5</v>
      </c>
      <c r="I101" s="8">
        <v>322970165</v>
      </c>
      <c r="J101" s="8">
        <v>333963088</v>
      </c>
      <c r="K101" s="9">
        <v>2487</v>
      </c>
      <c r="L101" s="5" t="s">
        <v>52</v>
      </c>
      <c r="M101" s="7">
        <v>45170</v>
      </c>
      <c r="N101" s="7">
        <v>45204</v>
      </c>
      <c r="O101" s="42"/>
    </row>
    <row r="102" spans="1:15" s="5" customFormat="1" ht="45" customHeight="1" x14ac:dyDescent="0.35">
      <c r="A102" s="45" t="s">
        <v>312</v>
      </c>
      <c r="B102" s="5" t="s">
        <v>313</v>
      </c>
      <c r="C102" s="5" t="s">
        <v>96</v>
      </c>
      <c r="D102" s="5" t="s">
        <v>18</v>
      </c>
      <c r="E102" s="5" t="s">
        <v>314</v>
      </c>
      <c r="F102" s="7">
        <v>45061</v>
      </c>
      <c r="G102" s="5" t="s">
        <v>175</v>
      </c>
      <c r="H102" s="5">
        <v>2</v>
      </c>
      <c r="I102" s="12">
        <v>3236227</v>
      </c>
      <c r="J102" s="8">
        <v>3884037</v>
      </c>
      <c r="K102" s="13">
        <v>108</v>
      </c>
      <c r="L102" s="5" t="s">
        <v>52</v>
      </c>
      <c r="M102" s="7">
        <v>45180</v>
      </c>
      <c r="N102" s="7">
        <v>45211</v>
      </c>
      <c r="O102" s="42"/>
    </row>
    <row r="103" spans="1:15" s="5" customFormat="1" ht="45" customHeight="1" x14ac:dyDescent="0.35">
      <c r="A103" s="45" t="s">
        <v>315</v>
      </c>
      <c r="B103" s="5" t="s">
        <v>316</v>
      </c>
      <c r="C103" s="5" t="s">
        <v>84</v>
      </c>
      <c r="D103" s="5" t="s">
        <v>85</v>
      </c>
      <c r="E103" s="5" t="s">
        <v>86</v>
      </c>
      <c r="F103" s="7">
        <v>45071</v>
      </c>
      <c r="G103" s="5" t="s">
        <v>20</v>
      </c>
      <c r="H103" s="5">
        <v>5</v>
      </c>
      <c r="I103" s="12">
        <v>19960472</v>
      </c>
      <c r="J103" s="12">
        <v>20639407</v>
      </c>
      <c r="K103" s="13">
        <v>244</v>
      </c>
      <c r="L103" s="5" t="s">
        <v>52</v>
      </c>
      <c r="M103" s="7">
        <v>45190</v>
      </c>
      <c r="N103" s="7">
        <v>45222</v>
      </c>
      <c r="O103" s="42"/>
    </row>
    <row r="104" spans="1:15" s="5" customFormat="1" x14ac:dyDescent="0.35">
      <c r="A104" s="45" t="s">
        <v>317</v>
      </c>
      <c r="B104" s="5" t="s">
        <v>318</v>
      </c>
      <c r="C104" s="5" t="s">
        <v>27</v>
      </c>
      <c r="D104" s="5" t="s">
        <v>28</v>
      </c>
      <c r="E104" s="5" t="s">
        <v>86</v>
      </c>
      <c r="F104" s="7">
        <v>45107</v>
      </c>
      <c r="G104" s="5" t="s">
        <v>20</v>
      </c>
      <c r="H104" s="5">
        <v>5</v>
      </c>
      <c r="I104" s="12">
        <v>47495382</v>
      </c>
      <c r="J104" s="12">
        <v>49343547</v>
      </c>
      <c r="K104" s="13">
        <v>3887</v>
      </c>
      <c r="L104" s="5" t="s">
        <v>52</v>
      </c>
      <c r="M104" s="7">
        <v>45226</v>
      </c>
      <c r="N104" s="7">
        <v>45257</v>
      </c>
      <c r="O104" s="42"/>
    </row>
    <row r="105" spans="1:15" s="5" customFormat="1" ht="29" x14ac:dyDescent="0.35">
      <c r="A105" s="45" t="s">
        <v>319</v>
      </c>
      <c r="B105" s="5" t="s">
        <v>320</v>
      </c>
      <c r="C105" s="5" t="s">
        <v>32</v>
      </c>
      <c r="D105" s="5" t="s">
        <v>18</v>
      </c>
      <c r="E105" s="5" t="s">
        <v>321</v>
      </c>
      <c r="F105" s="7">
        <v>45117</v>
      </c>
      <c r="G105" s="5" t="s">
        <v>51</v>
      </c>
      <c r="H105" s="5" t="s">
        <v>21</v>
      </c>
      <c r="I105" s="12">
        <v>17673863</v>
      </c>
      <c r="J105" s="12">
        <v>18295929.75</v>
      </c>
      <c r="K105" s="13">
        <v>1085</v>
      </c>
      <c r="L105" s="5" t="s">
        <v>110</v>
      </c>
      <c r="M105" s="7">
        <v>45237</v>
      </c>
      <c r="N105" s="7">
        <v>45267</v>
      </c>
      <c r="O105" s="7"/>
    </row>
    <row r="106" spans="1:15" s="5" customFormat="1" ht="29" x14ac:dyDescent="0.35">
      <c r="A106" s="45" t="s">
        <v>322</v>
      </c>
      <c r="B106" s="5" t="s">
        <v>323</v>
      </c>
      <c r="C106" s="5" t="s">
        <v>27</v>
      </c>
      <c r="D106" s="5" t="s">
        <v>28</v>
      </c>
      <c r="E106" s="5" t="s">
        <v>324</v>
      </c>
      <c r="F106" s="7">
        <v>45132</v>
      </c>
      <c r="G106" s="5" t="s">
        <v>51</v>
      </c>
      <c r="H106" s="5" t="s">
        <v>21</v>
      </c>
      <c r="I106" s="12">
        <v>25063301</v>
      </c>
      <c r="J106" s="12">
        <v>25981671</v>
      </c>
      <c r="K106" s="13">
        <v>1075</v>
      </c>
      <c r="L106" s="5" t="s">
        <v>110</v>
      </c>
      <c r="M106" s="7">
        <v>45252</v>
      </c>
      <c r="N106" s="7">
        <v>45281</v>
      </c>
      <c r="O106" s="42"/>
    </row>
    <row r="107" spans="1:15" s="5" customFormat="1" ht="29" x14ac:dyDescent="0.35">
      <c r="A107" s="45" t="s">
        <v>325</v>
      </c>
      <c r="B107" s="34" t="s">
        <v>326</v>
      </c>
      <c r="C107" s="5" t="s">
        <v>327</v>
      </c>
      <c r="D107" s="5" t="s">
        <v>18</v>
      </c>
      <c r="E107" s="5" t="s">
        <v>328</v>
      </c>
      <c r="F107" s="7">
        <v>45132</v>
      </c>
      <c r="G107" s="5" t="s">
        <v>329</v>
      </c>
      <c r="H107" s="5" t="s">
        <v>21</v>
      </c>
      <c r="I107" s="12">
        <v>15903386</v>
      </c>
      <c r="J107" s="12">
        <v>16486118</v>
      </c>
      <c r="K107" s="13">
        <v>1512</v>
      </c>
      <c r="L107" s="5" t="s">
        <v>110</v>
      </c>
      <c r="M107" s="7">
        <v>45252</v>
      </c>
      <c r="N107" s="7">
        <v>45281</v>
      </c>
      <c r="O107" s="42"/>
    </row>
    <row r="108" spans="1:15" s="5" customFormat="1" ht="43.5" x14ac:dyDescent="0.35">
      <c r="A108" s="45" t="s">
        <v>330</v>
      </c>
      <c r="B108" s="5" t="s">
        <v>331</v>
      </c>
      <c r="C108" s="5" t="s">
        <v>32</v>
      </c>
      <c r="D108" s="5" t="s">
        <v>18</v>
      </c>
      <c r="E108" s="5" t="s">
        <v>59</v>
      </c>
      <c r="F108" s="7">
        <v>45191</v>
      </c>
      <c r="G108" s="5" t="s">
        <v>51</v>
      </c>
      <c r="H108" s="5" t="s">
        <v>21</v>
      </c>
      <c r="I108" s="12">
        <v>15322483</v>
      </c>
      <c r="J108" s="12">
        <v>15980403.779999999</v>
      </c>
      <c r="K108" s="13">
        <v>525</v>
      </c>
      <c r="L108" s="5" t="s">
        <v>52</v>
      </c>
      <c r="M108" s="7">
        <v>45310</v>
      </c>
      <c r="N108" s="7">
        <v>45342</v>
      </c>
      <c r="O108" s="42"/>
    </row>
    <row r="109" spans="1:15" s="5" customFormat="1" ht="29" x14ac:dyDescent="0.35">
      <c r="A109" s="45" t="s">
        <v>332</v>
      </c>
      <c r="B109" s="5" t="s">
        <v>333</v>
      </c>
      <c r="C109" s="5" t="s">
        <v>27</v>
      </c>
      <c r="D109" s="5" t="s">
        <v>28</v>
      </c>
      <c r="E109" s="5" t="s">
        <v>334</v>
      </c>
      <c r="F109" s="7">
        <v>45239</v>
      </c>
      <c r="G109" s="5" t="s">
        <v>20</v>
      </c>
      <c r="H109" s="5" t="s">
        <v>21</v>
      </c>
      <c r="I109" s="12">
        <v>7173461</v>
      </c>
      <c r="J109" s="12">
        <v>7517017</v>
      </c>
      <c r="K109" s="13">
        <v>529</v>
      </c>
      <c r="L109" s="5" t="s">
        <v>52</v>
      </c>
      <c r="M109" s="7">
        <v>45359</v>
      </c>
      <c r="N109" s="7">
        <v>45390</v>
      </c>
      <c r="O109" s="42"/>
    </row>
    <row r="110" spans="1:15" s="5" customFormat="1" ht="43.5" x14ac:dyDescent="0.35">
      <c r="A110" s="45" t="s">
        <v>335</v>
      </c>
      <c r="B110" s="34" t="s">
        <v>336</v>
      </c>
      <c r="C110" s="5" t="s">
        <v>48</v>
      </c>
      <c r="D110" s="5" t="s">
        <v>49</v>
      </c>
      <c r="E110" s="5" t="s">
        <v>337</v>
      </c>
      <c r="F110" s="7">
        <v>45257</v>
      </c>
      <c r="G110" s="5" t="s">
        <v>20</v>
      </c>
      <c r="H110" s="5" t="s">
        <v>21</v>
      </c>
      <c r="I110" s="12">
        <v>266076917</v>
      </c>
      <c r="J110" s="12">
        <v>279286934.76999998</v>
      </c>
      <c r="K110" s="13">
        <v>10252</v>
      </c>
      <c r="L110" s="5" t="s">
        <v>52</v>
      </c>
      <c r="M110" s="7">
        <v>45376</v>
      </c>
      <c r="N110" s="7">
        <v>45407</v>
      </c>
      <c r="O110" s="42"/>
    </row>
    <row r="111" spans="1:15" s="5" customFormat="1" x14ac:dyDescent="0.35">
      <c r="A111" s="45" t="s">
        <v>338</v>
      </c>
      <c r="B111" s="5" t="s">
        <v>339</v>
      </c>
      <c r="C111" s="5" t="s">
        <v>340</v>
      </c>
      <c r="D111" s="5" t="s">
        <v>49</v>
      </c>
      <c r="E111" s="5" t="s">
        <v>337</v>
      </c>
      <c r="F111" s="7">
        <v>45322</v>
      </c>
      <c r="G111" s="5" t="s">
        <v>51</v>
      </c>
      <c r="H111" s="5" t="s">
        <v>21</v>
      </c>
      <c r="I111" s="12">
        <v>51712717</v>
      </c>
      <c r="J111" s="12">
        <v>54600374</v>
      </c>
      <c r="K111" s="13">
        <v>4605</v>
      </c>
      <c r="L111" s="5" t="s">
        <v>52</v>
      </c>
      <c r="M111" s="7">
        <v>45435</v>
      </c>
      <c r="N111" s="7">
        <v>45467</v>
      </c>
    </row>
    <row r="112" spans="1:15" s="5" customFormat="1" ht="29" x14ac:dyDescent="0.35">
      <c r="A112" s="45" t="s">
        <v>341</v>
      </c>
      <c r="B112" s="34" t="s">
        <v>342</v>
      </c>
      <c r="C112" s="5" t="s">
        <v>48</v>
      </c>
      <c r="D112" s="5" t="s">
        <v>49</v>
      </c>
      <c r="E112" s="5" t="s">
        <v>343</v>
      </c>
      <c r="F112" s="7">
        <v>45336</v>
      </c>
      <c r="G112" s="5" t="s">
        <v>51</v>
      </c>
      <c r="H112" s="5" t="s">
        <v>21</v>
      </c>
      <c r="I112" s="8">
        <v>25285211</v>
      </c>
      <c r="J112" s="12">
        <v>26715415.91</v>
      </c>
      <c r="K112" s="13">
        <v>1407</v>
      </c>
      <c r="L112" s="5" t="s">
        <v>23</v>
      </c>
      <c r="M112" s="7">
        <v>45442</v>
      </c>
      <c r="N112" s="7">
        <v>45474</v>
      </c>
    </row>
    <row r="113" spans="1:15" s="5" customFormat="1" ht="29" x14ac:dyDescent="0.35">
      <c r="A113" s="54" t="s">
        <v>344</v>
      </c>
      <c r="B113" s="34" t="s">
        <v>345</v>
      </c>
      <c r="C113" s="5" t="s">
        <v>92</v>
      </c>
      <c r="D113" s="5" t="s">
        <v>346</v>
      </c>
      <c r="E113" s="5" t="s">
        <v>86</v>
      </c>
      <c r="F113" s="7">
        <v>45344</v>
      </c>
      <c r="G113" s="5" t="s">
        <v>20</v>
      </c>
      <c r="H113" s="5" t="s">
        <v>21</v>
      </c>
      <c r="I113" s="8">
        <v>59483087</v>
      </c>
      <c r="J113" s="8">
        <v>62847623</v>
      </c>
      <c r="K113" s="9">
        <v>516</v>
      </c>
      <c r="L113" s="5" t="s">
        <v>52</v>
      </c>
      <c r="M113" s="7">
        <v>45442</v>
      </c>
      <c r="N113" s="7">
        <v>45474</v>
      </c>
    </row>
    <row r="114" spans="1:15" s="41" customFormat="1" x14ac:dyDescent="0.35">
      <c r="A114" s="14" t="s">
        <v>347</v>
      </c>
      <c r="B114" s="5" t="s">
        <v>348</v>
      </c>
      <c r="C114" s="5" t="s">
        <v>349</v>
      </c>
      <c r="D114" s="5" t="s">
        <v>85</v>
      </c>
      <c r="E114" s="5" t="s">
        <v>337</v>
      </c>
      <c r="F114" s="7">
        <v>45330</v>
      </c>
      <c r="G114" s="5" t="s">
        <v>20</v>
      </c>
      <c r="H114" s="34" t="s">
        <v>21</v>
      </c>
      <c r="I114" s="12">
        <v>516032152</v>
      </c>
      <c r="J114" s="8">
        <v>545593271.04999995</v>
      </c>
      <c r="K114" s="13">
        <v>24288</v>
      </c>
      <c r="L114" s="34" t="s">
        <v>52</v>
      </c>
      <c r="M114" s="7">
        <v>45448</v>
      </c>
      <c r="N114" s="7">
        <v>45481</v>
      </c>
    </row>
    <row r="115" spans="1:15" s="41" customFormat="1" x14ac:dyDescent="0.35">
      <c r="A115" s="14" t="s">
        <v>350</v>
      </c>
      <c r="B115" s="5" t="s">
        <v>351</v>
      </c>
      <c r="C115" s="5" t="s">
        <v>27</v>
      </c>
      <c r="D115" s="5" t="s">
        <v>28</v>
      </c>
      <c r="E115" s="5" t="s">
        <v>352</v>
      </c>
      <c r="F115" s="7">
        <v>45335</v>
      </c>
      <c r="G115" s="5" t="s">
        <v>20</v>
      </c>
      <c r="H115" s="5" t="s">
        <v>21</v>
      </c>
      <c r="I115" s="12">
        <v>11801602</v>
      </c>
      <c r="J115" s="8">
        <v>12477661.74</v>
      </c>
      <c r="K115" s="13">
        <v>508</v>
      </c>
      <c r="L115" s="5" t="s">
        <v>23</v>
      </c>
      <c r="M115" s="49">
        <v>45449</v>
      </c>
      <c r="N115" s="7">
        <v>45481</v>
      </c>
    </row>
    <row r="116" spans="1:15" s="41" customFormat="1" ht="29" x14ac:dyDescent="0.35">
      <c r="A116" s="14" t="s">
        <v>353</v>
      </c>
      <c r="B116" s="5" t="s">
        <v>354</v>
      </c>
      <c r="C116" s="5" t="s">
        <v>17</v>
      </c>
      <c r="D116" s="5" t="s">
        <v>18</v>
      </c>
      <c r="E116" s="5" t="s">
        <v>355</v>
      </c>
      <c r="F116" s="7">
        <v>45335</v>
      </c>
      <c r="G116" s="5" t="s">
        <v>20</v>
      </c>
      <c r="H116" s="5" t="s">
        <v>21</v>
      </c>
      <c r="I116" s="12">
        <v>10101113</v>
      </c>
      <c r="J116" s="8">
        <v>10682887.33</v>
      </c>
      <c r="K116" s="13">
        <v>666</v>
      </c>
      <c r="L116" s="5" t="s">
        <v>23</v>
      </c>
      <c r="M116" s="49">
        <v>45455</v>
      </c>
      <c r="N116" s="7">
        <v>45484</v>
      </c>
    </row>
    <row r="117" spans="1:15" s="5" customFormat="1" ht="43.5" x14ac:dyDescent="0.35">
      <c r="A117" s="54" t="s">
        <v>356</v>
      </c>
      <c r="B117" s="34" t="s">
        <v>357</v>
      </c>
      <c r="C117" s="5" t="s">
        <v>293</v>
      </c>
      <c r="D117" s="5" t="s">
        <v>49</v>
      </c>
      <c r="E117" s="5" t="s">
        <v>358</v>
      </c>
      <c r="F117" s="7">
        <v>45342</v>
      </c>
      <c r="G117" s="5" t="s">
        <v>51</v>
      </c>
      <c r="H117" s="5" t="s">
        <v>21</v>
      </c>
      <c r="I117" s="12">
        <v>246605180</v>
      </c>
      <c r="J117" s="12">
        <v>260986600</v>
      </c>
      <c r="K117" s="13">
        <v>21079</v>
      </c>
      <c r="L117" s="5" t="s">
        <v>23</v>
      </c>
      <c r="M117" s="49">
        <v>45461</v>
      </c>
      <c r="N117" s="7">
        <v>45491</v>
      </c>
    </row>
    <row r="118" spans="1:15" s="5" customFormat="1" ht="43.5" x14ac:dyDescent="0.35">
      <c r="A118" s="14" t="s">
        <v>359</v>
      </c>
      <c r="B118" s="5" t="s">
        <v>360</v>
      </c>
      <c r="C118" s="5" t="s">
        <v>361</v>
      </c>
      <c r="D118" s="5" t="s">
        <v>44</v>
      </c>
      <c r="E118" s="5" t="s">
        <v>362</v>
      </c>
      <c r="F118" s="7">
        <v>45343</v>
      </c>
      <c r="G118" s="5" t="s">
        <v>20</v>
      </c>
      <c r="H118" s="5">
        <v>6</v>
      </c>
      <c r="I118" s="8">
        <v>3199389088</v>
      </c>
      <c r="J118" s="8">
        <v>3387290676.3499999</v>
      </c>
      <c r="K118" s="9">
        <v>103056</v>
      </c>
      <c r="L118" s="5" t="s">
        <v>52</v>
      </c>
      <c r="M118" s="7">
        <v>45463</v>
      </c>
      <c r="N118" s="7">
        <v>45495</v>
      </c>
    </row>
    <row r="119" spans="1:15" s="5" customFormat="1" ht="43.5" x14ac:dyDescent="0.35">
      <c r="A119" s="14" t="s">
        <v>363</v>
      </c>
      <c r="B119" s="5" t="s">
        <v>364</v>
      </c>
      <c r="C119" s="5" t="s">
        <v>48</v>
      </c>
      <c r="D119" s="5" t="s">
        <v>49</v>
      </c>
      <c r="E119" s="5" t="s">
        <v>365</v>
      </c>
      <c r="F119" s="7">
        <v>45343</v>
      </c>
      <c r="G119" s="5" t="s">
        <v>20</v>
      </c>
      <c r="H119" s="5">
        <v>6</v>
      </c>
      <c r="I119" s="8">
        <v>1130056114</v>
      </c>
      <c r="J119" s="8">
        <v>1197441800.96</v>
      </c>
      <c r="K119" s="9">
        <v>35223</v>
      </c>
      <c r="L119" s="5" t="s">
        <v>52</v>
      </c>
      <c r="M119" s="7">
        <v>45463</v>
      </c>
      <c r="N119" s="7">
        <v>45495</v>
      </c>
    </row>
    <row r="120" spans="1:15" s="5" customFormat="1" ht="29" x14ac:dyDescent="0.35">
      <c r="A120" s="14" t="s">
        <v>366</v>
      </c>
      <c r="B120" s="5" t="s">
        <v>367</v>
      </c>
      <c r="C120" s="5" t="s">
        <v>144</v>
      </c>
      <c r="D120" s="5" t="s">
        <v>85</v>
      </c>
      <c r="E120" s="5" t="s">
        <v>45</v>
      </c>
      <c r="F120" s="7">
        <v>45344</v>
      </c>
      <c r="G120" s="5" t="s">
        <v>20</v>
      </c>
      <c r="H120" s="5">
        <v>6</v>
      </c>
      <c r="I120" s="8">
        <v>862841929</v>
      </c>
      <c r="J120" s="8">
        <v>913517031.17999995</v>
      </c>
      <c r="K120" s="9">
        <v>40373</v>
      </c>
      <c r="L120" s="5" t="s">
        <v>52</v>
      </c>
      <c r="M120" s="7">
        <v>45463</v>
      </c>
      <c r="N120" s="7">
        <v>45495</v>
      </c>
    </row>
    <row r="121" spans="1:15" s="5" customFormat="1" x14ac:dyDescent="0.35">
      <c r="A121" s="14" t="s">
        <v>368</v>
      </c>
      <c r="B121" s="5" t="s">
        <v>369</v>
      </c>
      <c r="C121" s="5" t="s">
        <v>370</v>
      </c>
      <c r="D121" s="5" t="s">
        <v>18</v>
      </c>
      <c r="E121" s="5" t="s">
        <v>40</v>
      </c>
      <c r="F121" s="7">
        <v>45352</v>
      </c>
      <c r="G121" s="5" t="s">
        <v>20</v>
      </c>
      <c r="H121" s="5" t="s">
        <v>21</v>
      </c>
      <c r="I121" s="8">
        <v>17823329</v>
      </c>
      <c r="J121" s="8">
        <v>18870101.289999999</v>
      </c>
      <c r="K121" s="9">
        <v>507</v>
      </c>
      <c r="L121" s="5" t="s">
        <v>52</v>
      </c>
      <c r="M121" s="7">
        <v>45463</v>
      </c>
      <c r="N121" s="7">
        <v>45495</v>
      </c>
    </row>
    <row r="122" spans="1:15" s="5" customFormat="1" ht="29" x14ac:dyDescent="0.35">
      <c r="A122" s="14" t="s">
        <v>371</v>
      </c>
      <c r="B122" s="5" t="s">
        <v>372</v>
      </c>
      <c r="C122" s="5" t="s">
        <v>373</v>
      </c>
      <c r="D122" s="5" t="s">
        <v>18</v>
      </c>
      <c r="E122" s="5" t="s">
        <v>374</v>
      </c>
      <c r="F122" s="7">
        <v>45351</v>
      </c>
      <c r="G122" s="5" t="s">
        <v>51</v>
      </c>
      <c r="H122" s="5" t="s">
        <v>21</v>
      </c>
      <c r="I122" s="8">
        <v>40685844</v>
      </c>
      <c r="J122" s="8">
        <v>43104738.560000002</v>
      </c>
      <c r="K122" s="9">
        <v>8145</v>
      </c>
      <c r="L122" s="5" t="s">
        <v>52</v>
      </c>
      <c r="M122" s="7">
        <v>45471</v>
      </c>
      <c r="N122" s="7">
        <v>45502</v>
      </c>
    </row>
    <row r="123" spans="1:15" ht="29" x14ac:dyDescent="0.35">
      <c r="A123" s="14" t="s">
        <v>375</v>
      </c>
      <c r="B123" s="5" t="s">
        <v>376</v>
      </c>
      <c r="C123" s="5" t="s">
        <v>377</v>
      </c>
      <c r="D123" s="5" t="s">
        <v>346</v>
      </c>
      <c r="E123" s="5" t="s">
        <v>86</v>
      </c>
      <c r="F123" s="7">
        <v>45366</v>
      </c>
      <c r="G123" s="5" t="s">
        <v>20</v>
      </c>
      <c r="H123" s="5">
        <v>6</v>
      </c>
      <c r="I123" s="12">
        <v>1440137839</v>
      </c>
      <c r="J123" s="12">
        <v>1527839374.8099999</v>
      </c>
      <c r="K123" s="13">
        <v>49180</v>
      </c>
      <c r="L123" s="5" t="s">
        <v>52</v>
      </c>
      <c r="M123" s="7">
        <v>45485</v>
      </c>
      <c r="N123" s="7">
        <v>45516</v>
      </c>
      <c r="O123" s="5"/>
    </row>
    <row r="124" spans="1:15" ht="29" x14ac:dyDescent="0.35">
      <c r="A124" s="14" t="s">
        <v>378</v>
      </c>
      <c r="B124" s="5" t="s">
        <v>379</v>
      </c>
      <c r="C124" s="5" t="s">
        <v>380</v>
      </c>
      <c r="D124" s="5" t="s">
        <v>346</v>
      </c>
      <c r="E124" s="5" t="s">
        <v>86</v>
      </c>
      <c r="F124" s="7">
        <v>45377</v>
      </c>
      <c r="G124" s="5" t="s">
        <v>20</v>
      </c>
      <c r="H124" s="5">
        <v>5</v>
      </c>
      <c r="I124" s="12">
        <v>19415788</v>
      </c>
      <c r="J124" s="12">
        <v>20651764.370000001</v>
      </c>
      <c r="K124" s="13">
        <v>542</v>
      </c>
      <c r="L124" s="5" t="s">
        <v>52</v>
      </c>
      <c r="M124" s="7">
        <v>45497</v>
      </c>
      <c r="N124" s="7">
        <v>45526</v>
      </c>
      <c r="O124" s="5"/>
    </row>
    <row r="125" spans="1:15" ht="29" x14ac:dyDescent="0.35">
      <c r="A125" s="14" t="s">
        <v>381</v>
      </c>
      <c r="B125" s="5" t="s">
        <v>382</v>
      </c>
      <c r="C125" s="5" t="s">
        <v>27</v>
      </c>
      <c r="D125" s="5" t="s">
        <v>28</v>
      </c>
      <c r="E125" s="5" t="s">
        <v>383</v>
      </c>
      <c r="F125" s="7">
        <v>45378</v>
      </c>
      <c r="G125" s="5" t="s">
        <v>20</v>
      </c>
      <c r="H125" s="5">
        <v>6</v>
      </c>
      <c r="I125" s="12">
        <v>5374284081</v>
      </c>
      <c r="J125" s="12">
        <v>5713448859.1199999</v>
      </c>
      <c r="K125" s="13">
        <v>72141</v>
      </c>
      <c r="L125" s="5" t="s">
        <v>52</v>
      </c>
      <c r="M125" s="7">
        <v>45498</v>
      </c>
      <c r="N125" s="7">
        <v>45530</v>
      </c>
      <c r="O125" s="5"/>
    </row>
    <row r="126" spans="1:15" ht="29" x14ac:dyDescent="0.35">
      <c r="A126" s="54" t="s">
        <v>384</v>
      </c>
      <c r="B126" s="5" t="s">
        <v>385</v>
      </c>
      <c r="C126" s="5" t="s">
        <v>84</v>
      </c>
      <c r="D126" s="5" t="s">
        <v>85</v>
      </c>
      <c r="E126" s="5" t="s">
        <v>386</v>
      </c>
      <c r="F126" s="7">
        <v>45385</v>
      </c>
      <c r="G126" s="5" t="s">
        <v>20</v>
      </c>
      <c r="H126" s="5">
        <v>5</v>
      </c>
      <c r="I126" s="8">
        <v>37042012</v>
      </c>
      <c r="J126" s="12">
        <v>39440934.840000004</v>
      </c>
      <c r="K126" s="9">
        <v>787</v>
      </c>
      <c r="L126" s="5" t="s">
        <v>52</v>
      </c>
      <c r="M126" s="7">
        <v>45505</v>
      </c>
      <c r="N126" s="7">
        <v>45538</v>
      </c>
    </row>
    <row r="127" spans="1:15" s="5" customFormat="1" ht="58" x14ac:dyDescent="0.35">
      <c r="A127" s="14" t="s">
        <v>387</v>
      </c>
      <c r="B127" s="5" t="s">
        <v>388</v>
      </c>
      <c r="C127" s="5" t="s">
        <v>27</v>
      </c>
      <c r="D127" s="5" t="s">
        <v>28</v>
      </c>
      <c r="E127" s="5" t="s">
        <v>334</v>
      </c>
      <c r="F127" s="7">
        <v>45401</v>
      </c>
      <c r="G127" s="5" t="s">
        <v>20</v>
      </c>
      <c r="H127" s="5" t="s">
        <v>21</v>
      </c>
      <c r="I127" s="8">
        <v>29683175</v>
      </c>
      <c r="J127" s="8">
        <v>31598054.699999999</v>
      </c>
      <c r="K127" s="9">
        <v>804</v>
      </c>
      <c r="L127" s="5" t="s">
        <v>52</v>
      </c>
      <c r="M127" s="7">
        <v>45520</v>
      </c>
      <c r="N127" s="7">
        <v>45551</v>
      </c>
    </row>
    <row r="128" spans="1:15" s="5" customFormat="1" ht="29" x14ac:dyDescent="0.35">
      <c r="A128" s="14" t="s">
        <v>389</v>
      </c>
      <c r="B128" s="5" t="s">
        <v>390</v>
      </c>
      <c r="C128" s="5" t="s">
        <v>27</v>
      </c>
      <c r="D128" s="5" t="s">
        <v>28</v>
      </c>
      <c r="E128" s="5" t="s">
        <v>391</v>
      </c>
      <c r="F128" s="7">
        <v>45427</v>
      </c>
      <c r="G128" s="5" t="s">
        <v>20</v>
      </c>
      <c r="H128" s="5" t="s">
        <v>21</v>
      </c>
      <c r="I128" s="8">
        <v>100910316</v>
      </c>
      <c r="J128" s="8">
        <v>107670077.73999999</v>
      </c>
      <c r="K128" s="9">
        <v>1490</v>
      </c>
      <c r="L128" s="5" t="s">
        <v>23</v>
      </c>
      <c r="M128" s="7">
        <v>45545</v>
      </c>
      <c r="N128" s="7">
        <v>45575</v>
      </c>
      <c r="O128" s="7"/>
    </row>
    <row r="129" spans="1:16" s="5" customFormat="1" ht="29" x14ac:dyDescent="0.35">
      <c r="A129" s="14" t="s">
        <v>392</v>
      </c>
      <c r="B129" s="5" t="s">
        <v>393</v>
      </c>
      <c r="C129" s="5" t="s">
        <v>27</v>
      </c>
      <c r="D129" s="5" t="s">
        <v>28</v>
      </c>
      <c r="E129" s="5" t="s">
        <v>55</v>
      </c>
      <c r="F129" s="7">
        <v>45427</v>
      </c>
      <c r="G129" s="5" t="s">
        <v>51</v>
      </c>
      <c r="H129" s="5" t="s">
        <v>21</v>
      </c>
      <c r="I129" s="8">
        <v>99269370</v>
      </c>
      <c r="J129" s="8">
        <v>105919208.34999999</v>
      </c>
      <c r="K129" s="9">
        <v>3349</v>
      </c>
      <c r="L129" s="5" t="s">
        <v>23</v>
      </c>
      <c r="M129" s="7">
        <v>45545</v>
      </c>
      <c r="N129" s="7">
        <v>45575</v>
      </c>
      <c r="O129" s="7"/>
    </row>
    <row r="130" spans="1:16" s="5" customFormat="1" ht="43.5" x14ac:dyDescent="0.35">
      <c r="A130" s="14" t="s">
        <v>394</v>
      </c>
      <c r="B130" s="5" t="s">
        <v>395</v>
      </c>
      <c r="C130" s="5" t="s">
        <v>92</v>
      </c>
      <c r="D130" s="5" t="s">
        <v>18</v>
      </c>
      <c r="E130" s="5" t="s">
        <v>374</v>
      </c>
      <c r="F130" s="7">
        <v>45428</v>
      </c>
      <c r="G130" s="5" t="s">
        <v>51</v>
      </c>
      <c r="H130" s="5" t="s">
        <v>21</v>
      </c>
      <c r="I130" s="8">
        <v>23203662</v>
      </c>
      <c r="J130" s="8">
        <v>24758024.649999999</v>
      </c>
      <c r="K130" s="9">
        <v>1210</v>
      </c>
      <c r="L130" s="5" t="s">
        <v>23</v>
      </c>
      <c r="M130" s="7">
        <v>45545</v>
      </c>
      <c r="N130" s="7">
        <v>45575</v>
      </c>
      <c r="O130" s="7"/>
    </row>
    <row r="131" spans="1:16" x14ac:dyDescent="0.35">
      <c r="A131" s="50" t="s">
        <v>396</v>
      </c>
      <c r="B131" s="34" t="s">
        <v>397</v>
      </c>
      <c r="C131" s="5" t="s">
        <v>27</v>
      </c>
      <c r="D131" s="5" t="s">
        <v>28</v>
      </c>
      <c r="E131" s="5" t="s">
        <v>398</v>
      </c>
      <c r="F131" s="7">
        <v>45470</v>
      </c>
      <c r="G131" s="5" t="s">
        <v>20</v>
      </c>
      <c r="H131" s="5" t="s">
        <v>21</v>
      </c>
      <c r="I131" s="12">
        <v>22045564</v>
      </c>
      <c r="J131" s="8">
        <v>23583786.059999999</v>
      </c>
      <c r="K131" s="9">
        <v>615</v>
      </c>
      <c r="L131" s="13" t="s">
        <v>23</v>
      </c>
      <c r="M131" s="7">
        <v>45572</v>
      </c>
      <c r="N131" s="7">
        <v>45602</v>
      </c>
      <c r="O131" s="7"/>
      <c r="P131" s="7"/>
    </row>
    <row r="132" spans="1:16" ht="29" x14ac:dyDescent="0.35">
      <c r="A132" s="14" t="s">
        <v>399</v>
      </c>
      <c r="B132" s="5" t="s">
        <v>400</v>
      </c>
      <c r="C132" s="5" t="s">
        <v>39</v>
      </c>
      <c r="D132" s="5" t="s">
        <v>18</v>
      </c>
      <c r="E132" s="5" t="s">
        <v>233</v>
      </c>
      <c r="F132" s="7">
        <v>45485</v>
      </c>
      <c r="G132" s="5" t="s">
        <v>20</v>
      </c>
      <c r="H132" s="5" t="s">
        <v>21</v>
      </c>
      <c r="I132" s="8">
        <v>593554190</v>
      </c>
      <c r="J132" s="8">
        <v>635030505.5</v>
      </c>
      <c r="K132" s="9">
        <v>22576</v>
      </c>
      <c r="L132" s="5" t="s">
        <v>52</v>
      </c>
      <c r="M132" s="7">
        <v>45573</v>
      </c>
      <c r="N132" s="7">
        <v>45603</v>
      </c>
      <c r="O132" s="49"/>
      <c r="P132" s="7"/>
    </row>
    <row r="133" spans="1:16" x14ac:dyDescent="0.35">
      <c r="A133" s="50" t="s">
        <v>90</v>
      </c>
      <c r="B133" s="34" t="s">
        <v>91</v>
      </c>
      <c r="C133" s="5" t="s">
        <v>92</v>
      </c>
      <c r="D133" s="5" t="s">
        <v>18</v>
      </c>
      <c r="E133" s="5" t="s">
        <v>93</v>
      </c>
      <c r="F133" s="7">
        <v>45562</v>
      </c>
      <c r="G133" s="5" t="s">
        <v>51</v>
      </c>
      <c r="H133" s="5" t="s">
        <v>21</v>
      </c>
      <c r="I133" s="12">
        <v>70463335</v>
      </c>
      <c r="J133" s="12">
        <v>75518078.519999996</v>
      </c>
      <c r="K133" s="13">
        <v>3318</v>
      </c>
      <c r="L133" s="5" t="s">
        <v>52</v>
      </c>
      <c r="M133" s="7">
        <v>45589</v>
      </c>
      <c r="N133" s="7">
        <v>45621</v>
      </c>
      <c r="O133" s="7"/>
    </row>
    <row r="134" spans="1:16" ht="29" x14ac:dyDescent="0.35">
      <c r="A134" s="14" t="s">
        <v>37</v>
      </c>
      <c r="B134" s="5" t="s">
        <v>38</v>
      </c>
      <c r="C134" s="5" t="s">
        <v>39</v>
      </c>
      <c r="D134" s="5" t="s">
        <v>18</v>
      </c>
      <c r="E134" s="5" t="s">
        <v>40</v>
      </c>
      <c r="F134" s="7">
        <v>45489</v>
      </c>
      <c r="G134" s="5" t="s">
        <v>20</v>
      </c>
      <c r="H134" s="5" t="s">
        <v>21</v>
      </c>
      <c r="I134" s="8">
        <v>32259617</v>
      </c>
      <c r="J134" s="8">
        <v>34597094.530000001</v>
      </c>
      <c r="K134" s="9">
        <v>1198</v>
      </c>
      <c r="L134" s="5" t="s">
        <v>23</v>
      </c>
      <c r="M134" s="7">
        <v>45594</v>
      </c>
      <c r="N134" s="49" t="s">
        <v>22</v>
      </c>
      <c r="O134" s="7"/>
    </row>
    <row r="135" spans="1:16" ht="58" x14ac:dyDescent="0.35">
      <c r="A135" s="14" t="s">
        <v>79</v>
      </c>
      <c r="B135" s="5" t="s">
        <v>80</v>
      </c>
      <c r="C135" s="5" t="s">
        <v>48</v>
      </c>
      <c r="D135" s="5" t="s">
        <v>49</v>
      </c>
      <c r="E135" s="5" t="s">
        <v>81</v>
      </c>
      <c r="F135" s="7">
        <v>45524</v>
      </c>
      <c r="G135" s="5" t="s">
        <v>20</v>
      </c>
      <c r="H135" s="5">
        <v>6</v>
      </c>
      <c r="I135" s="12">
        <v>638123040</v>
      </c>
      <c r="J135" s="12">
        <v>684360361.01999998</v>
      </c>
      <c r="K135" s="13">
        <v>29233</v>
      </c>
      <c r="L135" s="5" t="s">
        <v>52</v>
      </c>
      <c r="M135" s="7">
        <v>45594</v>
      </c>
      <c r="N135" s="7" t="s">
        <v>22</v>
      </c>
      <c r="O135" s="7"/>
    </row>
    <row r="136" spans="1:16" x14ac:dyDescent="0.35">
      <c r="A136" s="50" t="s">
        <v>25</v>
      </c>
      <c r="B136" s="34" t="s">
        <v>26</v>
      </c>
      <c r="C136" s="5" t="s">
        <v>27</v>
      </c>
      <c r="D136" s="5" t="s">
        <v>28</v>
      </c>
      <c r="E136" s="5" t="s">
        <v>29</v>
      </c>
      <c r="F136" s="7">
        <v>45574</v>
      </c>
      <c r="G136" s="5" t="s">
        <v>20</v>
      </c>
      <c r="H136" s="5" t="s">
        <v>21</v>
      </c>
      <c r="I136" s="12">
        <v>15989516</v>
      </c>
      <c r="J136" s="12">
        <v>17148089.41</v>
      </c>
      <c r="K136" s="13">
        <v>1600</v>
      </c>
      <c r="L136" s="5" t="s">
        <v>52</v>
      </c>
      <c r="M136" s="7">
        <v>45594</v>
      </c>
      <c r="N136" s="7" t="s">
        <v>22</v>
      </c>
      <c r="O136" s="7"/>
    </row>
    <row r="137" spans="1:16" s="5" customFormat="1" ht="29" x14ac:dyDescent="0.35">
      <c r="A137" s="14" t="s">
        <v>46</v>
      </c>
      <c r="B137" s="5" t="s">
        <v>47</v>
      </c>
      <c r="C137" s="5" t="s">
        <v>48</v>
      </c>
      <c r="D137" s="5" t="s">
        <v>49</v>
      </c>
      <c r="E137" s="5" t="s">
        <v>50</v>
      </c>
      <c r="F137" s="7">
        <v>45492</v>
      </c>
      <c r="G137" s="5" t="s">
        <v>51</v>
      </c>
      <c r="H137" s="5" t="s">
        <v>21</v>
      </c>
      <c r="I137" s="12">
        <v>28284296</v>
      </c>
      <c r="J137" s="12">
        <v>30374600.34</v>
      </c>
      <c r="K137" s="13">
        <v>6117</v>
      </c>
      <c r="L137" s="5" t="s">
        <v>52</v>
      </c>
      <c r="M137" s="7">
        <v>45610</v>
      </c>
      <c r="N137" s="7" t="s">
        <v>22</v>
      </c>
      <c r="O137" s="7"/>
    </row>
    <row r="138" spans="1:16" s="5" customFormat="1" ht="29" x14ac:dyDescent="0.35">
      <c r="A138" s="14" t="s">
        <v>70</v>
      </c>
      <c r="B138" s="5" t="s">
        <v>71</v>
      </c>
      <c r="C138" s="5" t="s">
        <v>72</v>
      </c>
      <c r="D138" s="5" t="s">
        <v>44</v>
      </c>
      <c r="E138" s="5" t="s">
        <v>73</v>
      </c>
      <c r="F138" s="7">
        <v>45510</v>
      </c>
      <c r="G138" s="5" t="s">
        <v>20</v>
      </c>
      <c r="H138" s="5" t="s">
        <v>21</v>
      </c>
      <c r="I138" s="12">
        <v>38523935</v>
      </c>
      <c r="J138" s="12">
        <v>41398817.270000003</v>
      </c>
      <c r="K138" s="13">
        <v>1821</v>
      </c>
      <c r="L138" s="5" t="s">
        <v>52</v>
      </c>
      <c r="M138" s="7">
        <v>45617</v>
      </c>
      <c r="N138" s="7" t="s">
        <v>22</v>
      </c>
      <c r="O138" s="7"/>
    </row>
    <row r="139" spans="1:16" s="5" customFormat="1" x14ac:dyDescent="0.35">
      <c r="A139" s="14" t="s">
        <v>67</v>
      </c>
      <c r="B139" s="5" t="s">
        <v>68</v>
      </c>
      <c r="C139" s="5" t="s">
        <v>69</v>
      </c>
      <c r="D139" s="5" t="s">
        <v>18</v>
      </c>
      <c r="E139" s="5" t="s">
        <v>66</v>
      </c>
      <c r="F139" s="7">
        <v>45594</v>
      </c>
      <c r="G139" s="5" t="s">
        <v>20</v>
      </c>
      <c r="H139" s="5" t="s">
        <v>21</v>
      </c>
      <c r="I139" s="12">
        <v>103167007</v>
      </c>
      <c r="J139" s="12">
        <v>110897880.69</v>
      </c>
      <c r="K139" s="13">
        <v>5834</v>
      </c>
      <c r="L139" s="5" t="s">
        <v>52</v>
      </c>
      <c r="M139" s="7">
        <v>45621</v>
      </c>
      <c r="N139" s="7" t="s">
        <v>22</v>
      </c>
      <c r="O139" s="7"/>
    </row>
    <row r="140" spans="1:16" s="41" customFormat="1" x14ac:dyDescent="0.35">
      <c r="A140" s="14" t="s">
        <v>74</v>
      </c>
      <c r="B140" s="5" t="s">
        <v>75</v>
      </c>
      <c r="C140" s="5" t="s">
        <v>27</v>
      </c>
      <c r="D140" s="5" t="s">
        <v>28</v>
      </c>
      <c r="E140" s="5" t="s">
        <v>55</v>
      </c>
      <c r="F140" s="7">
        <v>45517</v>
      </c>
      <c r="G140" s="5" t="s">
        <v>20</v>
      </c>
      <c r="H140" s="34" t="s">
        <v>21</v>
      </c>
      <c r="I140" s="12">
        <v>45296026</v>
      </c>
      <c r="J140" s="12">
        <v>48690307.43</v>
      </c>
      <c r="K140" s="13">
        <v>1321</v>
      </c>
      <c r="L140" s="5" t="s">
        <v>52</v>
      </c>
      <c r="M140" s="7">
        <v>45621</v>
      </c>
      <c r="N140" s="49" t="s">
        <v>22</v>
      </c>
      <c r="O140" s="7"/>
    </row>
    <row r="141" spans="1:16" x14ac:dyDescent="0.35">
      <c r="A141" s="14"/>
      <c r="B141" s="5"/>
      <c r="C141" s="5"/>
      <c r="D141" s="5"/>
      <c r="J141" s="8"/>
      <c r="K141" s="13"/>
      <c r="L141" s="47"/>
    </row>
    <row r="142" spans="1:16" ht="33" customHeight="1" x14ac:dyDescent="0.35">
      <c r="A142" s="61" t="s">
        <v>401</v>
      </c>
      <c r="B142" s="61"/>
      <c r="C142" s="61"/>
      <c r="D142" s="61"/>
      <c r="E142" s="61"/>
      <c r="F142" s="61"/>
      <c r="J142" s="8"/>
      <c r="K142" s="13"/>
      <c r="L142" s="46"/>
    </row>
    <row r="143" spans="1:16" x14ac:dyDescent="0.35">
      <c r="J143" s="8"/>
      <c r="K143" s="13"/>
    </row>
    <row r="148" spans="10:12" x14ac:dyDescent="0.35">
      <c r="J148" s="19"/>
    </row>
    <row r="149" spans="10:12" x14ac:dyDescent="0.35">
      <c r="J149" s="12"/>
    </row>
    <row r="150" spans="10:12" x14ac:dyDescent="0.35">
      <c r="J150" s="12"/>
      <c r="K150" s="13"/>
      <c r="L150" s="5"/>
    </row>
    <row r="151" spans="10:12" x14ac:dyDescent="0.35">
      <c r="J151" s="12"/>
      <c r="K151" s="13"/>
      <c r="L151" s="5"/>
    </row>
    <row r="152" spans="10:12" x14ac:dyDescent="0.35">
      <c r="J152" s="12"/>
      <c r="K152" s="13"/>
      <c r="L152" s="5"/>
    </row>
    <row r="153" spans="10:12" x14ac:dyDescent="0.35">
      <c r="J153" s="12"/>
      <c r="L153" s="5"/>
    </row>
    <row r="154" spans="10:12" x14ac:dyDescent="0.35">
      <c r="J154" s="12"/>
      <c r="L154" s="5"/>
    </row>
  </sheetData>
  <autoFilter ref="A3:N145" xr:uid="{E0F35E47-1E72-4CA5-93EA-453EC8745BCE}"/>
  <mergeCells count="2">
    <mergeCell ref="A1:G1"/>
    <mergeCell ref="A142:F142"/>
  </mergeCells>
  <pageMargins left="0.7" right="0.7" top="0.75" bottom="0.75" header="0.3" footer="0.3"/>
  <pageSetup scale="17" orientation="landscape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4B155-A4A5-4D45-AC51-CEE31C925798}">
  <dimension ref="A1:R31"/>
  <sheetViews>
    <sheetView workbookViewId="0">
      <selection sqref="A1:G1"/>
    </sheetView>
  </sheetViews>
  <sheetFormatPr defaultRowHeight="32.15" customHeight="1" x14ac:dyDescent="0.35"/>
  <cols>
    <col min="1" max="1" width="27.453125" customWidth="1"/>
    <col min="2" max="2" width="15.453125" customWidth="1"/>
    <col min="3" max="3" width="11.7265625" customWidth="1"/>
    <col min="4" max="4" width="13.81640625" customWidth="1"/>
    <col min="5" max="5" width="16" customWidth="1"/>
    <col min="6" max="6" width="19.453125" customWidth="1"/>
    <col min="7" max="7" width="15.81640625" customWidth="1"/>
    <col min="8" max="8" width="18.7265625" customWidth="1"/>
    <col min="9" max="9" width="14.54296875" bestFit="1" customWidth="1"/>
    <col min="10" max="10" width="12.54296875" bestFit="1" customWidth="1"/>
    <col min="13" max="14" width="10.453125" bestFit="1" customWidth="1"/>
  </cols>
  <sheetData>
    <row r="1" spans="1:18" s="6" customFormat="1" ht="32.15" customHeight="1" x14ac:dyDescent="0.35">
      <c r="A1" s="59" t="s">
        <v>724</v>
      </c>
      <c r="B1" s="60"/>
      <c r="C1" s="60"/>
      <c r="D1" s="60"/>
      <c r="E1" s="60"/>
      <c r="F1" s="60"/>
      <c r="G1" s="60"/>
    </row>
    <row r="2" spans="1:18" s="4" customFormat="1" ht="15" thickBot="1" x14ac:dyDescent="0.4"/>
    <row r="3" spans="1:18" s="10" customFormat="1" ht="32.15" customHeight="1" thickTop="1" thickBot="1" x14ac:dyDescent="0.4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402</v>
      </c>
      <c r="G3" s="10" t="s">
        <v>403</v>
      </c>
      <c r="H3" s="4" t="s">
        <v>404</v>
      </c>
      <c r="I3" s="4"/>
    </row>
    <row r="4" spans="1:18" ht="29" x14ac:dyDescent="0.35">
      <c r="A4" s="54" t="s">
        <v>227</v>
      </c>
      <c r="B4" s="5" t="s">
        <v>228</v>
      </c>
      <c r="C4" s="5" t="s">
        <v>27</v>
      </c>
      <c r="D4" s="5" t="s">
        <v>28</v>
      </c>
      <c r="E4" s="5" t="s">
        <v>36</v>
      </c>
      <c r="F4" s="8">
        <v>35764910109.989998</v>
      </c>
      <c r="G4" s="7">
        <v>45390</v>
      </c>
      <c r="H4" s="51">
        <v>126656953.79000001</v>
      </c>
      <c r="I4" s="43"/>
      <c r="J4" s="9"/>
      <c r="K4" s="5"/>
      <c r="L4" s="7"/>
      <c r="M4" s="7"/>
      <c r="N4" s="42"/>
      <c r="O4" s="5"/>
      <c r="P4" s="5"/>
      <c r="R4" s="5"/>
    </row>
    <row r="5" spans="1:18" s="5" customFormat="1" ht="75" customHeight="1" x14ac:dyDescent="0.35">
      <c r="A5" s="48" t="s">
        <v>151</v>
      </c>
      <c r="B5" s="5" t="s">
        <v>152</v>
      </c>
      <c r="C5" s="5" t="s">
        <v>144</v>
      </c>
      <c r="D5" s="5" t="s">
        <v>85</v>
      </c>
      <c r="E5" s="5" t="s">
        <v>153</v>
      </c>
      <c r="F5" s="12">
        <f>'SFA Approved'!J46+'SFA Approved'!J17</f>
        <v>1515215640</v>
      </c>
      <c r="G5" s="7">
        <v>45427</v>
      </c>
      <c r="H5" s="51">
        <v>8066331.21</v>
      </c>
      <c r="I5" s="7"/>
      <c r="J5" s="7"/>
      <c r="K5" s="42"/>
    </row>
    <row r="6" spans="1:18" ht="29" x14ac:dyDescent="0.35">
      <c r="A6" s="48" t="s">
        <v>118</v>
      </c>
      <c r="B6" s="5" t="s">
        <v>119</v>
      </c>
      <c r="C6" s="5" t="s">
        <v>32</v>
      </c>
      <c r="D6" s="5" t="s">
        <v>18</v>
      </c>
      <c r="E6" s="5" t="s">
        <v>66</v>
      </c>
      <c r="F6" s="12">
        <f>'SFA Approved'!J5+'SFA Approved'!J57</f>
        <v>15016859</v>
      </c>
      <c r="G6" s="7">
        <v>45524</v>
      </c>
      <c r="H6" s="51">
        <v>241343.74</v>
      </c>
      <c r="I6" s="44"/>
    </row>
    <row r="7" spans="1:18" s="5" customFormat="1" ht="43.5" x14ac:dyDescent="0.35">
      <c r="A7" s="48" t="s">
        <v>195</v>
      </c>
      <c r="B7" s="5" t="s">
        <v>196</v>
      </c>
      <c r="C7" s="5" t="s">
        <v>159</v>
      </c>
      <c r="D7" s="5" t="s">
        <v>18</v>
      </c>
      <c r="E7" s="5" t="s">
        <v>197</v>
      </c>
      <c r="F7" s="8">
        <v>5891545</v>
      </c>
      <c r="G7" s="7">
        <v>45525</v>
      </c>
      <c r="H7" s="51">
        <v>6303.67</v>
      </c>
      <c r="I7" s="8"/>
      <c r="J7" s="8"/>
      <c r="K7" s="9"/>
      <c r="M7" s="7"/>
      <c r="N7" s="7"/>
      <c r="O7" s="42"/>
    </row>
    <row r="8" spans="1:18" s="5" customFormat="1" ht="43.5" x14ac:dyDescent="0.35">
      <c r="A8" s="48" t="s">
        <v>246</v>
      </c>
      <c r="B8" s="5" t="s">
        <v>247</v>
      </c>
      <c r="C8" s="5" t="s">
        <v>248</v>
      </c>
      <c r="D8" s="5" t="s">
        <v>85</v>
      </c>
      <c r="E8" s="5" t="s">
        <v>249</v>
      </c>
      <c r="F8" s="8">
        <v>296175462</v>
      </c>
      <c r="G8" s="7">
        <v>45525</v>
      </c>
      <c r="H8" s="51">
        <v>434021.7</v>
      </c>
      <c r="I8" s="8"/>
      <c r="J8" s="8"/>
      <c r="K8" s="9"/>
      <c r="M8" s="7"/>
      <c r="N8" s="7"/>
      <c r="O8" s="42"/>
    </row>
    <row r="9" spans="1:18" s="5" customFormat="1" ht="14.5" x14ac:dyDescent="0.35">
      <c r="A9" s="48" t="s">
        <v>285</v>
      </c>
      <c r="B9" s="5" t="s">
        <v>286</v>
      </c>
      <c r="C9" s="5" t="s">
        <v>48</v>
      </c>
      <c r="D9" s="5" t="s">
        <v>49</v>
      </c>
      <c r="E9" s="5" t="s">
        <v>287</v>
      </c>
      <c r="F9" s="8">
        <v>787764557</v>
      </c>
      <c r="G9" s="7">
        <v>45526</v>
      </c>
      <c r="H9" s="51">
        <v>2018849.42</v>
      </c>
      <c r="I9" s="7"/>
      <c r="J9" s="7"/>
      <c r="K9" s="42"/>
    </row>
    <row r="10" spans="1:18" s="5" customFormat="1" ht="29" x14ac:dyDescent="0.35">
      <c r="A10" s="45" t="s">
        <v>261</v>
      </c>
      <c r="B10" s="5" t="s">
        <v>262</v>
      </c>
      <c r="C10" s="5" t="s">
        <v>236</v>
      </c>
      <c r="D10" s="5" t="s">
        <v>18</v>
      </c>
      <c r="E10" s="5" t="s">
        <v>33</v>
      </c>
      <c r="F10" s="8">
        <v>33624525</v>
      </c>
      <c r="G10" s="7">
        <v>45527</v>
      </c>
      <c r="H10" s="51">
        <v>540894</v>
      </c>
      <c r="I10" s="7"/>
      <c r="J10" s="7"/>
      <c r="K10" s="42"/>
    </row>
    <row r="11" spans="1:18" s="5" customFormat="1" ht="29" x14ac:dyDescent="0.35">
      <c r="A11" s="45" t="s">
        <v>136</v>
      </c>
      <c r="B11" s="5" t="s">
        <v>137</v>
      </c>
      <c r="C11" s="5" t="s">
        <v>32</v>
      </c>
      <c r="D11" s="5" t="s">
        <v>18</v>
      </c>
      <c r="E11" s="5" t="s">
        <v>138</v>
      </c>
      <c r="F11" s="8">
        <v>47587378</v>
      </c>
      <c r="G11" s="7">
        <v>45530</v>
      </c>
      <c r="H11" s="51">
        <v>60544.800000000003</v>
      </c>
      <c r="I11" s="7"/>
      <c r="J11" s="7"/>
      <c r="K11" s="42"/>
    </row>
    <row r="12" spans="1:18" s="5" customFormat="1" ht="29" x14ac:dyDescent="0.35">
      <c r="A12" s="45" t="s">
        <v>270</v>
      </c>
      <c r="B12" s="5" t="s">
        <v>271</v>
      </c>
      <c r="C12" s="5" t="s">
        <v>92</v>
      </c>
      <c r="D12" s="5" t="s">
        <v>18</v>
      </c>
      <c r="E12" s="5" t="s">
        <v>272</v>
      </c>
      <c r="F12" s="8">
        <v>32232371</v>
      </c>
      <c r="G12" s="7">
        <v>45531</v>
      </c>
      <c r="H12" s="51">
        <v>16353.91</v>
      </c>
      <c r="I12" s="7"/>
      <c r="J12" s="7"/>
      <c r="K12" s="42"/>
    </row>
    <row r="13" spans="1:18" s="5" customFormat="1" ht="43.5" x14ac:dyDescent="0.35">
      <c r="A13" s="45" t="s">
        <v>291</v>
      </c>
      <c r="B13" s="5" t="s">
        <v>292</v>
      </c>
      <c r="C13" s="5" t="s">
        <v>293</v>
      </c>
      <c r="D13" s="5" t="s">
        <v>49</v>
      </c>
      <c r="E13" s="5" t="s">
        <v>294</v>
      </c>
      <c r="F13" s="12">
        <v>36337960</v>
      </c>
      <c r="G13" s="7">
        <v>45532</v>
      </c>
      <c r="H13" s="51">
        <v>745796.49</v>
      </c>
      <c r="I13" s="7"/>
      <c r="J13" s="7"/>
      <c r="K13" s="42"/>
    </row>
    <row r="14" spans="1:18" s="5" customFormat="1" ht="14.5" x14ac:dyDescent="0.35">
      <c r="A14" s="45" t="s">
        <v>305</v>
      </c>
      <c r="B14" s="5" t="s">
        <v>306</v>
      </c>
      <c r="C14" s="5" t="s">
        <v>27</v>
      </c>
      <c r="D14" s="5" t="s">
        <v>28</v>
      </c>
      <c r="E14" s="5" t="s">
        <v>109</v>
      </c>
      <c r="F14" s="12">
        <v>22134992</v>
      </c>
      <c r="G14" s="7">
        <v>45534</v>
      </c>
      <c r="H14" s="51">
        <v>314108.23</v>
      </c>
      <c r="I14" s="7"/>
      <c r="J14" s="7"/>
      <c r="K14" s="42"/>
    </row>
    <row r="15" spans="1:18" s="5" customFormat="1" ht="45" customHeight="1" x14ac:dyDescent="0.35">
      <c r="A15" s="45" t="s">
        <v>315</v>
      </c>
      <c r="B15" s="5" t="s">
        <v>316</v>
      </c>
      <c r="C15" s="5" t="s">
        <v>84</v>
      </c>
      <c r="D15" s="5" t="s">
        <v>85</v>
      </c>
      <c r="E15" s="5" t="s">
        <v>86</v>
      </c>
      <c r="F15" s="12">
        <v>20639407</v>
      </c>
      <c r="G15" s="7">
        <v>45534</v>
      </c>
      <c r="H15" s="51">
        <v>58555.82</v>
      </c>
      <c r="I15" s="7"/>
      <c r="J15" s="7"/>
      <c r="K15" s="42"/>
    </row>
    <row r="16" spans="1:18" s="5" customFormat="1" ht="43.5" x14ac:dyDescent="0.35">
      <c r="A16" s="45" t="s">
        <v>176</v>
      </c>
      <c r="B16" s="5" t="s">
        <v>177</v>
      </c>
      <c r="C16" s="5" t="s">
        <v>178</v>
      </c>
      <c r="D16" s="5" t="s">
        <v>18</v>
      </c>
      <c r="E16" s="5" t="s">
        <v>179</v>
      </c>
      <c r="F16" s="12">
        <v>14102177</v>
      </c>
      <c r="G16" s="7">
        <v>45539</v>
      </c>
      <c r="H16" s="51">
        <v>106298.69</v>
      </c>
      <c r="I16" s="7"/>
      <c r="J16" s="7"/>
      <c r="K16" s="42"/>
    </row>
    <row r="17" spans="1:11" s="5" customFormat="1" ht="31.5" customHeight="1" x14ac:dyDescent="0.35">
      <c r="A17" s="45" t="s">
        <v>241</v>
      </c>
      <c r="B17" s="5" t="s">
        <v>242</v>
      </c>
      <c r="C17" s="5" t="s">
        <v>243</v>
      </c>
      <c r="D17" s="5" t="s">
        <v>18</v>
      </c>
      <c r="E17" s="5" t="s">
        <v>244</v>
      </c>
      <c r="F17" s="12">
        <v>53498657</v>
      </c>
      <c r="G17" s="7">
        <v>45546</v>
      </c>
      <c r="H17" s="51">
        <v>384111.74</v>
      </c>
      <c r="I17" s="7"/>
      <c r="J17" s="7"/>
      <c r="K17" s="42"/>
    </row>
    <row r="18" spans="1:11" s="5" customFormat="1" ht="43.5" x14ac:dyDescent="0.35">
      <c r="A18" s="52" t="s">
        <v>192</v>
      </c>
      <c r="B18" s="5" t="s">
        <v>193</v>
      </c>
      <c r="C18" s="5" t="s">
        <v>27</v>
      </c>
      <c r="D18" s="5" t="s">
        <v>28</v>
      </c>
      <c r="E18" s="5" t="s">
        <v>194</v>
      </c>
      <c r="F18" s="8">
        <f>142240069+52383081</f>
        <v>194623150</v>
      </c>
      <c r="G18" s="7">
        <v>45558</v>
      </c>
      <c r="H18" s="51">
        <v>302323.28999999998</v>
      </c>
      <c r="I18" s="7"/>
      <c r="J18" s="7"/>
      <c r="K18" s="42"/>
    </row>
    <row r="19" spans="1:11" s="5" customFormat="1" ht="43.5" x14ac:dyDescent="0.35">
      <c r="A19" s="52" t="s">
        <v>250</v>
      </c>
      <c r="B19" s="5" t="s">
        <v>251</v>
      </c>
      <c r="C19" s="5" t="s">
        <v>27</v>
      </c>
      <c r="D19" s="5" t="s">
        <v>28</v>
      </c>
      <c r="E19" s="5" t="s">
        <v>194</v>
      </c>
      <c r="F19" s="8">
        <v>110912507</v>
      </c>
      <c r="G19" s="7">
        <v>45558</v>
      </c>
      <c r="H19" s="51">
        <v>615090.37</v>
      </c>
      <c r="I19" s="7"/>
      <c r="J19" s="7"/>
      <c r="K19" s="42"/>
    </row>
    <row r="20" spans="1:11" s="5" customFormat="1" ht="29" x14ac:dyDescent="0.35">
      <c r="A20" s="45" t="s">
        <v>259</v>
      </c>
      <c r="B20" s="5" t="s">
        <v>260</v>
      </c>
      <c r="C20" s="5" t="s">
        <v>27</v>
      </c>
      <c r="D20" s="5" t="s">
        <v>28</v>
      </c>
      <c r="E20" s="5" t="s">
        <v>190</v>
      </c>
      <c r="F20" s="8">
        <v>95177747</v>
      </c>
      <c r="G20" s="7">
        <v>45561</v>
      </c>
      <c r="H20" s="51">
        <v>1806545.57</v>
      </c>
      <c r="I20" s="7"/>
      <c r="J20" s="7"/>
      <c r="K20" s="42"/>
    </row>
    <row r="21" spans="1:11" s="5" customFormat="1" ht="29" x14ac:dyDescent="0.35">
      <c r="A21" s="45" t="s">
        <v>212</v>
      </c>
      <c r="B21" s="5" t="s">
        <v>213</v>
      </c>
      <c r="C21" s="5" t="s">
        <v>214</v>
      </c>
      <c r="D21" s="5" t="s">
        <v>18</v>
      </c>
      <c r="E21" s="5" t="s">
        <v>215</v>
      </c>
      <c r="F21" s="12">
        <f>28835796+9895590</f>
        <v>38731386</v>
      </c>
      <c r="G21" s="7">
        <v>45562</v>
      </c>
      <c r="H21" s="51">
        <v>584507.27</v>
      </c>
      <c r="I21" s="7"/>
      <c r="J21" s="7"/>
      <c r="K21" s="42"/>
    </row>
    <row r="22" spans="1:11" s="5" customFormat="1" ht="25.5" customHeight="1" x14ac:dyDescent="0.35">
      <c r="A22" s="48" t="s">
        <v>115</v>
      </c>
      <c r="B22" s="5" t="s">
        <v>116</v>
      </c>
      <c r="C22" s="5" t="s">
        <v>27</v>
      </c>
      <c r="D22" s="5" t="s">
        <v>28</v>
      </c>
      <c r="E22" s="5" t="s">
        <v>117</v>
      </c>
      <c r="F22" s="12">
        <f>112601995+9452095</f>
        <v>122054090</v>
      </c>
      <c r="G22" s="7">
        <v>45565</v>
      </c>
      <c r="H22" s="51">
        <v>1188864.2</v>
      </c>
      <c r="I22" s="7"/>
      <c r="J22" s="7"/>
      <c r="K22" s="42"/>
    </row>
    <row r="23" spans="1:11" s="5" customFormat="1" ht="29" x14ac:dyDescent="0.35">
      <c r="A23" s="52" t="s">
        <v>130</v>
      </c>
      <c r="B23" s="5" t="s">
        <v>131</v>
      </c>
      <c r="C23" s="5" t="s">
        <v>27</v>
      </c>
      <c r="D23" s="5" t="s">
        <v>28</v>
      </c>
      <c r="E23" s="5" t="s">
        <v>86</v>
      </c>
      <c r="F23" s="8">
        <v>8190653</v>
      </c>
      <c r="G23" s="7">
        <v>45574</v>
      </c>
      <c r="H23" s="51">
        <v>192942.15</v>
      </c>
      <c r="I23" s="7"/>
      <c r="J23" s="7"/>
      <c r="K23" s="42"/>
    </row>
    <row r="24" spans="1:11" s="5" customFormat="1" ht="29" x14ac:dyDescent="0.35">
      <c r="A24" s="52" t="s">
        <v>173</v>
      </c>
      <c r="B24" s="5" t="s">
        <v>174</v>
      </c>
      <c r="C24" s="5" t="s">
        <v>27</v>
      </c>
      <c r="D24" s="5" t="s">
        <v>28</v>
      </c>
      <c r="E24" s="5" t="s">
        <v>86</v>
      </c>
      <c r="F24" s="8">
        <f>136099519+40378583</f>
        <v>176478102</v>
      </c>
      <c r="G24" s="7">
        <v>45574</v>
      </c>
      <c r="H24" s="51">
        <v>3181363.56</v>
      </c>
      <c r="I24" s="7"/>
      <c r="J24" s="7"/>
      <c r="K24" s="42"/>
    </row>
    <row r="25" spans="1:11" s="5" customFormat="1" ht="29" x14ac:dyDescent="0.35">
      <c r="A25" s="45" t="s">
        <v>219</v>
      </c>
      <c r="B25" s="5" t="s">
        <v>220</v>
      </c>
      <c r="C25" s="5" t="s">
        <v>27</v>
      </c>
      <c r="D25" s="5" t="s">
        <v>28</v>
      </c>
      <c r="E25" s="5" t="s">
        <v>221</v>
      </c>
      <c r="F25" s="12">
        <f>84875971+12473654</f>
        <v>97349625</v>
      </c>
      <c r="G25" s="7">
        <v>45583</v>
      </c>
      <c r="H25" s="51">
        <v>1123294.93</v>
      </c>
      <c r="I25" s="7"/>
      <c r="J25" s="7"/>
      <c r="K25" s="42"/>
    </row>
    <row r="26" spans="1:11" s="5" customFormat="1" ht="29" x14ac:dyDescent="0.35">
      <c r="A26" s="45" t="s">
        <v>148</v>
      </c>
      <c r="B26" s="5" t="s">
        <v>149</v>
      </c>
      <c r="C26" s="5" t="s">
        <v>27</v>
      </c>
      <c r="D26" s="5" t="s">
        <v>28</v>
      </c>
      <c r="E26" s="5" t="s">
        <v>150</v>
      </c>
      <c r="F26" s="12">
        <f>166819234+31062973</f>
        <v>197882207</v>
      </c>
      <c r="G26" s="7">
        <v>45589</v>
      </c>
      <c r="H26" s="51">
        <v>1033815.62</v>
      </c>
      <c r="I26" s="7"/>
      <c r="J26" s="7"/>
      <c r="K26" s="42"/>
    </row>
    <row r="27" spans="1:11" s="5" customFormat="1" ht="29" x14ac:dyDescent="0.35">
      <c r="A27" s="57" t="s">
        <v>188</v>
      </c>
      <c r="B27" s="5" t="s">
        <v>189</v>
      </c>
      <c r="C27" s="5" t="s">
        <v>168</v>
      </c>
      <c r="D27" s="5" t="s">
        <v>18</v>
      </c>
      <c r="E27" s="5" t="s">
        <v>190</v>
      </c>
      <c r="F27" s="8">
        <f>48894342.2+42228416</f>
        <v>91122758.200000003</v>
      </c>
      <c r="G27" s="7">
        <v>45608</v>
      </c>
      <c r="H27" s="51">
        <v>46089.61</v>
      </c>
      <c r="I27" s="7"/>
      <c r="J27" s="7"/>
      <c r="K27" s="42"/>
    </row>
    <row r="28" spans="1:11" s="5" customFormat="1" ht="29" x14ac:dyDescent="0.35">
      <c r="A28" s="57" t="s">
        <v>216</v>
      </c>
      <c r="B28" s="5" t="s">
        <v>217</v>
      </c>
      <c r="C28" s="5" t="s">
        <v>168</v>
      </c>
      <c r="D28" s="5" t="s">
        <v>18</v>
      </c>
      <c r="E28" s="5" t="s">
        <v>218</v>
      </c>
      <c r="F28" s="8">
        <f>34078704+9434061</f>
        <v>43512765</v>
      </c>
      <c r="G28" s="7">
        <v>45609</v>
      </c>
      <c r="H28" s="51">
        <v>214382.09</v>
      </c>
      <c r="I28" s="7"/>
      <c r="J28" s="7"/>
      <c r="K28" s="42"/>
    </row>
    <row r="29" spans="1:11" ht="14.5" x14ac:dyDescent="0.35">
      <c r="F29" s="8"/>
    </row>
    <row r="30" spans="1:11" ht="14.5" x14ac:dyDescent="0.35">
      <c r="A30" t="s">
        <v>405</v>
      </c>
      <c r="I30" s="44"/>
    </row>
    <row r="31" spans="1:11" ht="32.15" customHeight="1" x14ac:dyDescent="0.35">
      <c r="G31" s="12"/>
    </row>
  </sheetData>
  <mergeCells count="1">
    <mergeCell ref="A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0A4EA-8DA2-4470-BECE-EE9A95C78CA6}">
  <sheetPr codeName="Sheet4"/>
  <dimension ref="A1:N128"/>
  <sheetViews>
    <sheetView workbookViewId="0">
      <pane ySplit="3" topLeftCell="A4" activePane="bottomLeft" state="frozen"/>
      <selection pane="bottomLeft" sqref="A1:C1"/>
    </sheetView>
  </sheetViews>
  <sheetFormatPr defaultRowHeight="14.5" x14ac:dyDescent="0.35"/>
  <cols>
    <col min="1" max="1" width="39.81640625" customWidth="1"/>
    <col min="2" max="4" width="17" customWidth="1"/>
    <col min="5" max="5" width="22" bestFit="1" customWidth="1"/>
    <col min="6" max="6" width="24" bestFit="1" customWidth="1"/>
    <col min="7" max="7" width="22.7265625" bestFit="1" customWidth="1"/>
    <col min="8" max="8" width="26.54296875" customWidth="1"/>
    <col min="9" max="9" width="22.54296875" customWidth="1"/>
    <col min="10" max="10" width="24" customWidth="1"/>
    <col min="11" max="11" width="22" bestFit="1" customWidth="1"/>
    <col min="12" max="12" width="23.81640625" bestFit="1" customWidth="1"/>
    <col min="13" max="13" width="25" customWidth="1"/>
  </cols>
  <sheetData>
    <row r="1" spans="1:14" s="6" customFormat="1" ht="29.25" customHeight="1" x14ac:dyDescent="0.35">
      <c r="A1" s="59" t="s">
        <v>725</v>
      </c>
      <c r="B1" s="60"/>
      <c r="C1" s="60"/>
    </row>
    <row r="2" spans="1:14" s="4" customFormat="1" ht="18" customHeight="1" thickBot="1" x14ac:dyDescent="0.4"/>
    <row r="3" spans="1:14" s="10" customFormat="1" ht="36" customHeight="1" thickTop="1" thickBot="1" x14ac:dyDescent="0.4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7</v>
      </c>
      <c r="H3" s="10" t="s">
        <v>8</v>
      </c>
      <c r="I3" s="10" t="s">
        <v>105</v>
      </c>
      <c r="J3" s="10" t="s">
        <v>11</v>
      </c>
      <c r="K3" s="10" t="s">
        <v>12</v>
      </c>
      <c r="L3" s="10" t="s">
        <v>106</v>
      </c>
      <c r="M3" s="10" t="s">
        <v>406</v>
      </c>
    </row>
    <row r="4" spans="1:14" s="5" customFormat="1" x14ac:dyDescent="0.35">
      <c r="A4" s="54" t="s">
        <v>123</v>
      </c>
      <c r="B4" s="5" t="s">
        <v>124</v>
      </c>
      <c r="C4" s="5" t="s">
        <v>27</v>
      </c>
      <c r="D4" s="5" t="s">
        <v>28</v>
      </c>
      <c r="E4" s="5" t="s">
        <v>125</v>
      </c>
      <c r="F4" s="7">
        <v>44421</v>
      </c>
      <c r="G4" s="5" t="s">
        <v>126</v>
      </c>
      <c r="H4" s="5">
        <v>1</v>
      </c>
      <c r="I4" s="12">
        <v>706400534</v>
      </c>
      <c r="J4" s="13">
        <v>3804</v>
      </c>
      <c r="K4" s="5" t="s">
        <v>110</v>
      </c>
      <c r="L4" s="5" t="s">
        <v>407</v>
      </c>
      <c r="M4" s="7">
        <v>44503</v>
      </c>
    </row>
    <row r="5" spans="1:14" s="5" customFormat="1" x14ac:dyDescent="0.35">
      <c r="A5" s="54" t="s">
        <v>134</v>
      </c>
      <c r="B5" s="5" t="s">
        <v>135</v>
      </c>
      <c r="C5" s="5" t="s">
        <v>27</v>
      </c>
      <c r="D5" s="5" t="s">
        <v>28</v>
      </c>
      <c r="E5" s="5" t="s">
        <v>129</v>
      </c>
      <c r="F5" s="7">
        <v>44448</v>
      </c>
      <c r="G5" s="7" t="s">
        <v>126</v>
      </c>
      <c r="H5" s="5">
        <v>1</v>
      </c>
      <c r="I5" s="12">
        <v>475557214</v>
      </c>
      <c r="J5" s="13">
        <v>3610</v>
      </c>
      <c r="K5" s="5" t="s">
        <v>110</v>
      </c>
      <c r="L5" s="5" t="s">
        <v>407</v>
      </c>
      <c r="M5" s="7">
        <v>44531</v>
      </c>
    </row>
    <row r="6" spans="1:14" s="5" customFormat="1" ht="51" customHeight="1" x14ac:dyDescent="0.35">
      <c r="A6" s="54" t="s">
        <v>157</v>
      </c>
      <c r="B6" s="5" t="s">
        <v>158</v>
      </c>
      <c r="C6" s="5" t="s">
        <v>159</v>
      </c>
      <c r="D6" s="5" t="s">
        <v>44</v>
      </c>
      <c r="E6" s="5" t="s">
        <v>29</v>
      </c>
      <c r="F6" s="7">
        <v>44460</v>
      </c>
      <c r="G6" s="7" t="s">
        <v>126</v>
      </c>
      <c r="H6" s="5">
        <v>1</v>
      </c>
      <c r="I6" s="12">
        <v>12487811</v>
      </c>
      <c r="J6" s="13">
        <v>152</v>
      </c>
      <c r="K6" s="12" t="s">
        <v>110</v>
      </c>
      <c r="L6" s="13" t="s">
        <v>407</v>
      </c>
      <c r="M6" s="7">
        <v>44540</v>
      </c>
    </row>
    <row r="7" spans="1:14" s="5" customFormat="1" ht="43.5" x14ac:dyDescent="0.35">
      <c r="A7" s="54" t="s">
        <v>142</v>
      </c>
      <c r="B7" s="5" t="s">
        <v>143</v>
      </c>
      <c r="C7" s="5" t="s">
        <v>144</v>
      </c>
      <c r="D7" s="5" t="s">
        <v>85</v>
      </c>
      <c r="E7" s="5" t="s">
        <v>145</v>
      </c>
      <c r="F7" s="7">
        <v>44467</v>
      </c>
      <c r="G7" s="5" t="s">
        <v>126</v>
      </c>
      <c r="H7" s="5">
        <v>1</v>
      </c>
      <c r="I7" s="12">
        <v>103623941</v>
      </c>
      <c r="J7" s="13">
        <v>563</v>
      </c>
      <c r="K7" s="5" t="s">
        <v>110</v>
      </c>
      <c r="L7" s="13" t="s">
        <v>407</v>
      </c>
      <c r="M7" s="7">
        <v>44550</v>
      </c>
    </row>
    <row r="8" spans="1:14" s="5" customFormat="1" ht="29" x14ac:dyDescent="0.35">
      <c r="A8" s="54" t="s">
        <v>146</v>
      </c>
      <c r="B8" s="5" t="s">
        <v>147</v>
      </c>
      <c r="C8" s="5" t="s">
        <v>144</v>
      </c>
      <c r="D8" s="5" t="s">
        <v>85</v>
      </c>
      <c r="E8" s="5" t="s">
        <v>145</v>
      </c>
      <c r="F8" s="7">
        <v>44468</v>
      </c>
      <c r="G8" s="5" t="s">
        <v>126</v>
      </c>
      <c r="H8" s="5">
        <v>1</v>
      </c>
      <c r="I8" s="12">
        <v>40475599</v>
      </c>
      <c r="J8" s="13">
        <v>535</v>
      </c>
      <c r="K8" s="5" t="s">
        <v>110</v>
      </c>
      <c r="L8" s="13" t="s">
        <v>407</v>
      </c>
      <c r="M8" s="7">
        <v>44550</v>
      </c>
    </row>
    <row r="9" spans="1:14" s="5" customFormat="1" x14ac:dyDescent="0.35">
      <c r="A9" s="54" t="s">
        <v>139</v>
      </c>
      <c r="B9" s="5" t="s">
        <v>140</v>
      </c>
      <c r="C9" s="5" t="s">
        <v>27</v>
      </c>
      <c r="D9" s="5" t="s">
        <v>85</v>
      </c>
      <c r="E9" s="5" t="s">
        <v>141</v>
      </c>
      <c r="F9" s="7">
        <v>44469</v>
      </c>
      <c r="G9" s="5" t="s">
        <v>126</v>
      </c>
      <c r="H9" s="5">
        <v>1</v>
      </c>
      <c r="I9" s="12">
        <v>134424299</v>
      </c>
      <c r="J9" s="13">
        <v>1572</v>
      </c>
      <c r="K9" s="5" t="s">
        <v>110</v>
      </c>
      <c r="L9" s="5" t="s">
        <v>407</v>
      </c>
      <c r="M9" s="7">
        <v>44550</v>
      </c>
    </row>
    <row r="10" spans="1:14" s="5" customFormat="1" ht="29" x14ac:dyDescent="0.35">
      <c r="A10" s="54" t="s">
        <v>130</v>
      </c>
      <c r="B10" s="5" t="s">
        <v>131</v>
      </c>
      <c r="C10" s="5" t="s">
        <v>27</v>
      </c>
      <c r="D10" s="5" t="s">
        <v>28</v>
      </c>
      <c r="E10" s="5" t="s">
        <v>86</v>
      </c>
      <c r="F10" s="7">
        <v>44468</v>
      </c>
      <c r="G10" s="5" t="s">
        <v>126</v>
      </c>
      <c r="H10" s="5">
        <v>1</v>
      </c>
      <c r="I10" s="12">
        <v>6624088</v>
      </c>
      <c r="J10" s="13">
        <v>78</v>
      </c>
      <c r="K10" s="5" t="s">
        <v>110</v>
      </c>
      <c r="L10" s="5" t="s">
        <v>407</v>
      </c>
      <c r="M10" s="7">
        <v>44551</v>
      </c>
    </row>
    <row r="11" spans="1:14" s="5" customFormat="1" x14ac:dyDescent="0.35">
      <c r="A11" s="54" t="s">
        <v>132</v>
      </c>
      <c r="B11" s="5" t="s">
        <v>133</v>
      </c>
      <c r="C11" s="5" t="s">
        <v>27</v>
      </c>
      <c r="D11" s="5" t="s">
        <v>28</v>
      </c>
      <c r="E11" s="5" t="s">
        <v>86</v>
      </c>
      <c r="F11" s="7">
        <v>44468</v>
      </c>
      <c r="G11" s="5" t="s">
        <v>126</v>
      </c>
      <c r="H11" s="5">
        <v>1</v>
      </c>
      <c r="I11" s="12">
        <v>217652416</v>
      </c>
      <c r="J11" s="13">
        <v>2172</v>
      </c>
      <c r="K11" s="5" t="s">
        <v>110</v>
      </c>
      <c r="L11" s="5" t="s">
        <v>407</v>
      </c>
      <c r="M11" s="7">
        <v>44551</v>
      </c>
    </row>
    <row r="12" spans="1:14" s="5" customFormat="1" x14ac:dyDescent="0.35">
      <c r="A12" s="54" t="s">
        <v>136</v>
      </c>
      <c r="B12" s="5" t="s">
        <v>137</v>
      </c>
      <c r="C12" s="5" t="s">
        <v>32</v>
      </c>
      <c r="D12" s="5" t="s">
        <v>18</v>
      </c>
      <c r="E12" s="5" t="s">
        <v>138</v>
      </c>
      <c r="F12" s="7">
        <v>44469</v>
      </c>
      <c r="G12" s="5" t="s">
        <v>126</v>
      </c>
      <c r="H12" s="5">
        <v>1</v>
      </c>
      <c r="I12" s="12">
        <v>46025169</v>
      </c>
      <c r="J12" s="13">
        <v>379</v>
      </c>
      <c r="K12" s="5" t="s">
        <v>110</v>
      </c>
      <c r="L12" s="5" t="s">
        <v>407</v>
      </c>
      <c r="M12" s="7">
        <v>44551</v>
      </c>
    </row>
    <row r="13" spans="1:14" ht="43.5" x14ac:dyDescent="0.35">
      <c r="A13" s="54" t="s">
        <v>201</v>
      </c>
      <c r="B13" s="5" t="s">
        <v>202</v>
      </c>
      <c r="C13" s="5" t="s">
        <v>144</v>
      </c>
      <c r="D13" s="5" t="s">
        <v>85</v>
      </c>
      <c r="E13" s="5" t="s">
        <v>86</v>
      </c>
      <c r="F13" s="7">
        <v>44558</v>
      </c>
      <c r="G13" s="5" t="s">
        <v>126</v>
      </c>
      <c r="H13" s="5">
        <v>1</v>
      </c>
      <c r="I13" s="12">
        <v>85114633</v>
      </c>
      <c r="J13" s="13">
        <v>1213</v>
      </c>
      <c r="K13" s="5" t="s">
        <v>110</v>
      </c>
      <c r="L13" s="5" t="s">
        <v>407</v>
      </c>
      <c r="M13" s="7">
        <v>44558</v>
      </c>
      <c r="N13" s="5"/>
    </row>
    <row r="14" spans="1:14" s="5" customFormat="1" x14ac:dyDescent="0.35">
      <c r="A14" s="54" t="s">
        <v>148</v>
      </c>
      <c r="B14" s="5" t="s">
        <v>149</v>
      </c>
      <c r="C14" s="5" t="s">
        <v>27</v>
      </c>
      <c r="D14" s="5" t="s">
        <v>28</v>
      </c>
      <c r="E14" s="5" t="s">
        <v>150</v>
      </c>
      <c r="F14" s="7">
        <v>44449</v>
      </c>
      <c r="G14" s="5" t="s">
        <v>126</v>
      </c>
      <c r="H14" s="5">
        <v>1</v>
      </c>
      <c r="I14" s="12">
        <v>160785117</v>
      </c>
      <c r="J14" s="13">
        <v>891</v>
      </c>
      <c r="K14" s="5" t="s">
        <v>110</v>
      </c>
      <c r="L14" s="5" t="s">
        <v>407</v>
      </c>
      <c r="M14" s="7">
        <v>44560</v>
      </c>
    </row>
    <row r="15" spans="1:14" s="5" customFormat="1" x14ac:dyDescent="0.35">
      <c r="A15" s="54" t="s">
        <v>180</v>
      </c>
      <c r="B15" s="5" t="s">
        <v>181</v>
      </c>
      <c r="C15" s="5" t="s">
        <v>182</v>
      </c>
      <c r="D15" s="5" t="s">
        <v>44</v>
      </c>
      <c r="E15" s="5" t="s">
        <v>183</v>
      </c>
      <c r="F15" s="7">
        <v>44462</v>
      </c>
      <c r="G15" s="5" t="s">
        <v>126</v>
      </c>
      <c r="H15" s="5">
        <v>1</v>
      </c>
      <c r="I15" s="12">
        <v>211333993</v>
      </c>
      <c r="J15" s="13">
        <v>3736</v>
      </c>
      <c r="K15" s="5" t="s">
        <v>110</v>
      </c>
      <c r="L15" s="5" t="s">
        <v>407</v>
      </c>
      <c r="M15" s="7">
        <v>44564</v>
      </c>
    </row>
    <row r="16" spans="1:14" s="5" customFormat="1" ht="29" x14ac:dyDescent="0.35">
      <c r="A16" s="54" t="s">
        <v>176</v>
      </c>
      <c r="B16" s="5" t="s">
        <v>177</v>
      </c>
      <c r="C16" s="5" t="s">
        <v>178</v>
      </c>
      <c r="D16" s="5" t="s">
        <v>18</v>
      </c>
      <c r="E16" s="5" t="s">
        <v>179</v>
      </c>
      <c r="F16" s="7">
        <v>44469</v>
      </c>
      <c r="G16" s="5" t="s">
        <v>126</v>
      </c>
      <c r="H16" s="5">
        <v>1</v>
      </c>
      <c r="I16" s="12">
        <v>14137881</v>
      </c>
      <c r="J16" s="13">
        <v>242</v>
      </c>
      <c r="K16" s="5" t="s">
        <v>110</v>
      </c>
      <c r="L16" s="5" t="s">
        <v>407</v>
      </c>
      <c r="M16" s="7">
        <v>44566</v>
      </c>
    </row>
    <row r="17" spans="1:14" s="5" customFormat="1" ht="34.5" customHeight="1" x14ac:dyDescent="0.35">
      <c r="A17" s="54" t="s">
        <v>184</v>
      </c>
      <c r="B17" s="5" t="s">
        <v>185</v>
      </c>
      <c r="C17" s="5" t="s">
        <v>186</v>
      </c>
      <c r="D17" s="5" t="s">
        <v>28</v>
      </c>
      <c r="E17" s="5" t="s">
        <v>187</v>
      </c>
      <c r="F17" s="7">
        <v>44462</v>
      </c>
      <c r="G17" s="5" t="s">
        <v>126</v>
      </c>
      <c r="H17" s="5">
        <v>1</v>
      </c>
      <c r="I17" s="12">
        <v>60291291</v>
      </c>
      <c r="J17" s="13">
        <v>478</v>
      </c>
      <c r="K17" s="5" t="s">
        <v>110</v>
      </c>
      <c r="L17" s="5" t="s">
        <v>407</v>
      </c>
      <c r="M17" s="7">
        <v>44567</v>
      </c>
    </row>
    <row r="18" spans="1:14" s="5" customFormat="1" ht="29" x14ac:dyDescent="0.35">
      <c r="A18" s="54" t="s">
        <v>170</v>
      </c>
      <c r="B18" s="5" t="s">
        <v>171</v>
      </c>
      <c r="C18" s="5" t="s">
        <v>27</v>
      </c>
      <c r="D18" s="5" t="s">
        <v>28</v>
      </c>
      <c r="E18" s="5" t="s">
        <v>172</v>
      </c>
      <c r="F18" s="7">
        <v>44462</v>
      </c>
      <c r="G18" s="5" t="s">
        <v>126</v>
      </c>
      <c r="H18" s="5">
        <v>1</v>
      </c>
      <c r="I18" s="12">
        <v>660858895</v>
      </c>
      <c r="J18" s="13">
        <v>6121</v>
      </c>
      <c r="K18" s="5" t="s">
        <v>110</v>
      </c>
      <c r="L18" s="5" t="s">
        <v>407</v>
      </c>
      <c r="M18" s="7">
        <v>44572</v>
      </c>
    </row>
    <row r="19" spans="1:14" s="5" customFormat="1" ht="29" x14ac:dyDescent="0.35">
      <c r="A19" s="54" t="s">
        <v>204</v>
      </c>
      <c r="B19" s="5" t="s">
        <v>205</v>
      </c>
      <c r="C19" s="5" t="s">
        <v>206</v>
      </c>
      <c r="D19" s="5" t="s">
        <v>207</v>
      </c>
      <c r="E19" s="5" t="s">
        <v>208</v>
      </c>
      <c r="F19" s="7">
        <v>44468</v>
      </c>
      <c r="G19" s="5" t="s">
        <v>126</v>
      </c>
      <c r="H19" s="5">
        <v>1</v>
      </c>
      <c r="I19" s="12">
        <v>34319466</v>
      </c>
      <c r="J19" s="13">
        <v>2624</v>
      </c>
      <c r="K19" s="5" t="s">
        <v>110</v>
      </c>
      <c r="L19" s="5" t="s">
        <v>407</v>
      </c>
      <c r="M19" s="7">
        <v>44573</v>
      </c>
    </row>
    <row r="20" spans="1:14" s="5" customFormat="1" ht="29" x14ac:dyDescent="0.35">
      <c r="A20" s="54" t="s">
        <v>195</v>
      </c>
      <c r="B20" s="5" t="s">
        <v>196</v>
      </c>
      <c r="C20" s="5" t="s">
        <v>159</v>
      </c>
      <c r="D20" s="5" t="s">
        <v>18</v>
      </c>
      <c r="E20" s="5" t="s">
        <v>197</v>
      </c>
      <c r="F20" s="7">
        <v>44489</v>
      </c>
      <c r="G20" s="5" t="s">
        <v>126</v>
      </c>
      <c r="H20" s="5">
        <v>1</v>
      </c>
      <c r="I20" s="12">
        <v>5559853</v>
      </c>
      <c r="J20" s="13">
        <v>45</v>
      </c>
      <c r="K20" s="5" t="s">
        <v>110</v>
      </c>
      <c r="L20" s="5" t="s">
        <v>407</v>
      </c>
      <c r="M20" s="7">
        <v>44599</v>
      </c>
    </row>
    <row r="21" spans="1:14" ht="43.5" x14ac:dyDescent="0.35">
      <c r="A21" s="54" t="s">
        <v>201</v>
      </c>
      <c r="B21" s="5" t="s">
        <v>202</v>
      </c>
      <c r="C21" s="5" t="s">
        <v>144</v>
      </c>
      <c r="D21" s="5" t="s">
        <v>85</v>
      </c>
      <c r="E21" s="5" t="s">
        <v>86</v>
      </c>
      <c r="F21" s="7">
        <v>44564</v>
      </c>
      <c r="G21" s="5" t="s">
        <v>20</v>
      </c>
      <c r="H21" s="5">
        <v>1</v>
      </c>
      <c r="I21" s="12">
        <v>85114201</v>
      </c>
      <c r="J21" s="13">
        <v>1213</v>
      </c>
      <c r="K21" s="5" t="s">
        <v>52</v>
      </c>
      <c r="L21" s="5" t="s">
        <v>407</v>
      </c>
      <c r="M21" s="7">
        <v>44658</v>
      </c>
      <c r="N21" s="5"/>
    </row>
    <row r="22" spans="1:14" s="5" customFormat="1" ht="43.5" x14ac:dyDescent="0.35">
      <c r="A22" s="54" t="s">
        <v>297</v>
      </c>
      <c r="B22" s="5" t="s">
        <v>298</v>
      </c>
      <c r="C22" s="5" t="s">
        <v>159</v>
      </c>
      <c r="D22" s="5" t="s">
        <v>18</v>
      </c>
      <c r="E22" s="5" t="s">
        <v>299</v>
      </c>
      <c r="F22" s="7">
        <v>44560</v>
      </c>
      <c r="G22" s="5" t="s">
        <v>20</v>
      </c>
      <c r="H22" s="5">
        <v>1</v>
      </c>
      <c r="I22" s="12">
        <v>432428107</v>
      </c>
      <c r="J22" s="13">
        <v>3606</v>
      </c>
      <c r="K22" s="5" t="s">
        <v>110</v>
      </c>
      <c r="L22" s="5" t="s">
        <v>407</v>
      </c>
      <c r="M22" s="7">
        <v>44659</v>
      </c>
    </row>
    <row r="23" spans="1:14" s="5" customFormat="1" x14ac:dyDescent="0.35">
      <c r="A23" s="54" t="s">
        <v>408</v>
      </c>
      <c r="B23" s="5" t="s">
        <v>409</v>
      </c>
      <c r="C23" s="5" t="s">
        <v>182</v>
      </c>
      <c r="D23" s="5" t="s">
        <v>44</v>
      </c>
      <c r="E23" s="5" t="s">
        <v>410</v>
      </c>
      <c r="F23" s="7">
        <v>44649</v>
      </c>
      <c r="G23" s="5" t="s">
        <v>126</v>
      </c>
      <c r="H23" s="5">
        <v>1</v>
      </c>
      <c r="I23" s="12">
        <v>154005866</v>
      </c>
      <c r="J23" s="13">
        <v>3109</v>
      </c>
      <c r="K23" s="5" t="s">
        <v>110</v>
      </c>
      <c r="L23" s="5" t="s">
        <v>407</v>
      </c>
      <c r="M23" s="7">
        <v>44668</v>
      </c>
    </row>
    <row r="24" spans="1:14" s="5" customFormat="1" x14ac:dyDescent="0.35">
      <c r="A24" s="54" t="s">
        <v>411</v>
      </c>
      <c r="B24" s="5" t="s">
        <v>412</v>
      </c>
      <c r="C24" s="5" t="s">
        <v>168</v>
      </c>
      <c r="D24" s="5" t="s">
        <v>44</v>
      </c>
      <c r="E24" s="5" t="s">
        <v>413</v>
      </c>
      <c r="F24" s="7">
        <v>44636</v>
      </c>
      <c r="G24" s="5" t="s">
        <v>20</v>
      </c>
      <c r="H24" s="5">
        <v>2</v>
      </c>
      <c r="I24" s="12">
        <v>7537184</v>
      </c>
      <c r="J24" s="13">
        <v>449</v>
      </c>
      <c r="K24" s="5" t="s">
        <v>110</v>
      </c>
      <c r="L24" s="5" t="s">
        <v>407</v>
      </c>
      <c r="M24" s="7">
        <v>44680</v>
      </c>
    </row>
    <row r="25" spans="1:14" s="5" customFormat="1" ht="29" x14ac:dyDescent="0.35">
      <c r="A25" s="54" t="s">
        <v>204</v>
      </c>
      <c r="B25" s="5" t="s">
        <v>205</v>
      </c>
      <c r="C25" s="5" t="s">
        <v>206</v>
      </c>
      <c r="D25" s="5" t="s">
        <v>207</v>
      </c>
      <c r="E25" s="5" t="s">
        <v>208</v>
      </c>
      <c r="F25" s="7">
        <v>44573</v>
      </c>
      <c r="G25" s="5" t="s">
        <v>20</v>
      </c>
      <c r="H25" s="5">
        <v>1</v>
      </c>
      <c r="I25" s="12">
        <v>32691675</v>
      </c>
      <c r="J25" s="13">
        <v>2624</v>
      </c>
      <c r="K25" s="5" t="s">
        <v>52</v>
      </c>
      <c r="L25" s="5" t="s">
        <v>407</v>
      </c>
      <c r="M25" s="7">
        <v>44683</v>
      </c>
    </row>
    <row r="26" spans="1:14" s="5" customFormat="1" ht="29" x14ac:dyDescent="0.35">
      <c r="A26" s="54" t="s">
        <v>222</v>
      </c>
      <c r="B26" s="5" t="s">
        <v>223</v>
      </c>
      <c r="C26" s="5" t="s">
        <v>27</v>
      </c>
      <c r="D26" s="5" t="s">
        <v>28</v>
      </c>
      <c r="E26" s="5" t="s">
        <v>59</v>
      </c>
      <c r="F26" s="7">
        <v>44589</v>
      </c>
      <c r="G26" s="5" t="s">
        <v>191</v>
      </c>
      <c r="H26" s="5">
        <v>2</v>
      </c>
      <c r="I26" s="12">
        <v>1035864068</v>
      </c>
      <c r="J26" s="13">
        <v>33643</v>
      </c>
      <c r="K26" s="5" t="s">
        <v>110</v>
      </c>
      <c r="L26" s="5" t="s">
        <v>407</v>
      </c>
      <c r="M26" s="7">
        <v>44707</v>
      </c>
    </row>
    <row r="27" spans="1:14" s="5" customFormat="1" ht="29" x14ac:dyDescent="0.35">
      <c r="A27" s="54" t="s">
        <v>209</v>
      </c>
      <c r="B27" s="5" t="s">
        <v>210</v>
      </c>
      <c r="C27" s="5" t="s">
        <v>27</v>
      </c>
      <c r="D27" s="5" t="s">
        <v>28</v>
      </c>
      <c r="E27" s="5" t="s">
        <v>211</v>
      </c>
      <c r="F27" s="7">
        <v>44624</v>
      </c>
      <c r="G27" s="5" t="s">
        <v>20</v>
      </c>
      <c r="H27" s="5">
        <v>2</v>
      </c>
      <c r="I27" s="12">
        <v>185352598</v>
      </c>
      <c r="J27" s="13">
        <v>2273</v>
      </c>
      <c r="K27" s="5" t="s">
        <v>110</v>
      </c>
      <c r="L27" s="5" t="s">
        <v>407</v>
      </c>
      <c r="M27" s="7">
        <v>44705</v>
      </c>
    </row>
    <row r="28" spans="1:14" s="5" customFormat="1" x14ac:dyDescent="0.35">
      <c r="A28" s="54" t="s">
        <v>224</v>
      </c>
      <c r="B28" s="5" t="s">
        <v>225</v>
      </c>
      <c r="C28" s="5" t="s">
        <v>27</v>
      </c>
      <c r="D28" s="5" t="s">
        <v>28</v>
      </c>
      <c r="E28" s="5" t="s">
        <v>226</v>
      </c>
      <c r="F28" s="7">
        <v>44651</v>
      </c>
      <c r="G28" s="5" t="s">
        <v>20</v>
      </c>
      <c r="H28" s="5">
        <v>2</v>
      </c>
      <c r="I28" s="12">
        <v>59548663</v>
      </c>
      <c r="J28" s="13">
        <v>2356</v>
      </c>
      <c r="K28" s="5" t="s">
        <v>110</v>
      </c>
      <c r="L28" s="5" t="s">
        <v>407</v>
      </c>
      <c r="M28" s="7">
        <v>44757</v>
      </c>
    </row>
    <row r="29" spans="1:14" s="5" customFormat="1" x14ac:dyDescent="0.35">
      <c r="A29" s="54" t="s">
        <v>219</v>
      </c>
      <c r="B29" s="5" t="s">
        <v>220</v>
      </c>
      <c r="C29" s="5" t="s">
        <v>27</v>
      </c>
      <c r="D29" s="5" t="s">
        <v>28</v>
      </c>
      <c r="E29" s="5" t="s">
        <v>221</v>
      </c>
      <c r="F29" s="7">
        <v>44680</v>
      </c>
      <c r="G29" s="5" t="s">
        <v>20</v>
      </c>
      <c r="H29" s="5">
        <v>2</v>
      </c>
      <c r="I29" s="12">
        <v>82172677</v>
      </c>
      <c r="J29" s="13">
        <v>769</v>
      </c>
      <c r="K29" s="5" t="s">
        <v>110</v>
      </c>
      <c r="L29" s="5" t="s">
        <v>407</v>
      </c>
      <c r="M29" s="7">
        <v>44764</v>
      </c>
    </row>
    <row r="30" spans="1:14" ht="29" x14ac:dyDescent="0.35">
      <c r="A30" s="54" t="s">
        <v>227</v>
      </c>
      <c r="B30" s="5" t="s">
        <v>228</v>
      </c>
      <c r="C30" s="5" t="s">
        <v>27</v>
      </c>
      <c r="D30" s="5" t="s">
        <v>28</v>
      </c>
      <c r="E30" s="5" t="s">
        <v>36</v>
      </c>
      <c r="F30" s="7">
        <v>44679</v>
      </c>
      <c r="G30" s="5" t="s">
        <v>20</v>
      </c>
      <c r="H30" s="5">
        <v>3</v>
      </c>
      <c r="I30" s="12">
        <v>35138761898</v>
      </c>
      <c r="J30" s="13">
        <v>364908</v>
      </c>
      <c r="K30" s="5" t="s">
        <v>110</v>
      </c>
      <c r="L30" s="5" t="s">
        <v>407</v>
      </c>
      <c r="M30" s="7">
        <v>44785</v>
      </c>
      <c r="N30" s="5"/>
    </row>
    <row r="31" spans="1:14" s="5" customFormat="1" ht="43.5" x14ac:dyDescent="0.35">
      <c r="A31" s="54" t="s">
        <v>297</v>
      </c>
      <c r="B31" s="5" t="s">
        <v>298</v>
      </c>
      <c r="C31" s="5" t="s">
        <v>159</v>
      </c>
      <c r="D31" s="5" t="s">
        <v>18</v>
      </c>
      <c r="E31" s="5" t="s">
        <v>299</v>
      </c>
      <c r="F31" s="7">
        <v>44726</v>
      </c>
      <c r="G31" s="5" t="s">
        <v>20</v>
      </c>
      <c r="H31" s="5">
        <v>1</v>
      </c>
      <c r="I31" s="12">
        <v>422495508</v>
      </c>
      <c r="J31" s="13">
        <v>3606</v>
      </c>
      <c r="K31" s="5" t="s">
        <v>52</v>
      </c>
      <c r="L31" s="5" t="s">
        <v>407</v>
      </c>
      <c r="M31" s="7">
        <v>44798</v>
      </c>
    </row>
    <row r="32" spans="1:14" s="5" customFormat="1" x14ac:dyDescent="0.35">
      <c r="A32" s="54" t="s">
        <v>408</v>
      </c>
      <c r="B32" s="5" t="s">
        <v>409</v>
      </c>
      <c r="C32" s="5" t="s">
        <v>182</v>
      </c>
      <c r="D32" s="5" t="s">
        <v>44</v>
      </c>
      <c r="E32" s="5" t="s">
        <v>410</v>
      </c>
      <c r="F32" s="7">
        <v>44698</v>
      </c>
      <c r="G32" s="5" t="s">
        <v>20</v>
      </c>
      <c r="H32" s="5">
        <v>1</v>
      </c>
      <c r="I32" s="12">
        <v>149470642</v>
      </c>
      <c r="J32" s="13">
        <v>3109</v>
      </c>
      <c r="K32" s="5" t="s">
        <v>52</v>
      </c>
      <c r="L32" s="5" t="s">
        <v>407</v>
      </c>
      <c r="M32" s="7">
        <v>44798</v>
      </c>
    </row>
    <row r="33" spans="1:14" s="5" customFormat="1" ht="29" x14ac:dyDescent="0.35">
      <c r="A33" s="54" t="s">
        <v>414</v>
      </c>
      <c r="B33" s="5" t="s">
        <v>415</v>
      </c>
      <c r="C33" s="5" t="s">
        <v>17</v>
      </c>
      <c r="D33" s="5" t="s">
        <v>18</v>
      </c>
      <c r="E33" s="5" t="s">
        <v>416</v>
      </c>
      <c r="F33" s="7">
        <v>44742</v>
      </c>
      <c r="G33" s="5" t="s">
        <v>126</v>
      </c>
      <c r="H33" s="5">
        <v>1</v>
      </c>
      <c r="I33" s="12">
        <v>8698209</v>
      </c>
      <c r="J33" s="13">
        <v>395</v>
      </c>
      <c r="K33" s="5" t="s">
        <v>110</v>
      </c>
      <c r="L33" s="5" t="s">
        <v>407</v>
      </c>
      <c r="M33" s="7">
        <v>44806</v>
      </c>
    </row>
    <row r="34" spans="1:14" s="5" customFormat="1" x14ac:dyDescent="0.35">
      <c r="A34" s="54" t="s">
        <v>411</v>
      </c>
      <c r="B34" s="5" t="s">
        <v>412</v>
      </c>
      <c r="C34" s="5" t="s">
        <v>168</v>
      </c>
      <c r="D34" s="5" t="s">
        <v>44</v>
      </c>
      <c r="E34" s="5" t="s">
        <v>413</v>
      </c>
      <c r="F34" s="7">
        <v>44699</v>
      </c>
      <c r="G34" s="5" t="s">
        <v>20</v>
      </c>
      <c r="H34" s="5">
        <v>2</v>
      </c>
      <c r="I34" s="12">
        <v>7555102</v>
      </c>
      <c r="J34" s="13">
        <v>449</v>
      </c>
      <c r="K34" s="5" t="s">
        <v>52</v>
      </c>
      <c r="L34" s="5" t="s">
        <v>407</v>
      </c>
      <c r="M34" s="7">
        <v>44806</v>
      </c>
    </row>
    <row r="35" spans="1:14" s="5" customFormat="1" x14ac:dyDescent="0.35">
      <c r="A35" s="54" t="s">
        <v>134</v>
      </c>
      <c r="B35" s="5" t="s">
        <v>135</v>
      </c>
      <c r="C35" s="5" t="s">
        <v>27</v>
      </c>
      <c r="D35" s="5" t="s">
        <v>28</v>
      </c>
      <c r="E35" s="5" t="s">
        <v>129</v>
      </c>
      <c r="F35" s="7">
        <v>44785</v>
      </c>
      <c r="G35" s="7" t="s">
        <v>126</v>
      </c>
      <c r="H35" s="5">
        <v>1</v>
      </c>
      <c r="I35" s="12">
        <v>99937920</v>
      </c>
      <c r="J35" s="13">
        <v>3610</v>
      </c>
      <c r="K35" s="5" t="s">
        <v>229</v>
      </c>
      <c r="L35" s="7" t="s">
        <v>407</v>
      </c>
      <c r="M35" s="7">
        <v>44827</v>
      </c>
    </row>
    <row r="36" spans="1:14" s="5" customFormat="1" ht="29" x14ac:dyDescent="0.35">
      <c r="A36" s="54" t="s">
        <v>195</v>
      </c>
      <c r="B36" s="5" t="s">
        <v>196</v>
      </c>
      <c r="C36" s="5" t="s">
        <v>159</v>
      </c>
      <c r="D36" s="5" t="s">
        <v>18</v>
      </c>
      <c r="E36" s="5" t="s">
        <v>197</v>
      </c>
      <c r="F36" s="7">
        <v>44804</v>
      </c>
      <c r="G36" s="5" t="s">
        <v>126</v>
      </c>
      <c r="H36" s="5">
        <v>1</v>
      </c>
      <c r="I36" s="12">
        <v>1131371</v>
      </c>
      <c r="J36" s="13">
        <v>45</v>
      </c>
      <c r="K36" s="5" t="s">
        <v>229</v>
      </c>
      <c r="L36" s="7" t="s">
        <v>407</v>
      </c>
      <c r="M36" s="7">
        <v>44832</v>
      </c>
    </row>
    <row r="37" spans="1:14" s="5" customFormat="1" ht="29" x14ac:dyDescent="0.35">
      <c r="A37" s="54" t="s">
        <v>204</v>
      </c>
      <c r="B37" s="5" t="s">
        <v>205</v>
      </c>
      <c r="C37" s="5" t="s">
        <v>206</v>
      </c>
      <c r="D37" s="5" t="s">
        <v>207</v>
      </c>
      <c r="E37" s="5" t="s">
        <v>208</v>
      </c>
      <c r="F37" s="7">
        <v>44874</v>
      </c>
      <c r="G37" s="5" t="s">
        <v>20</v>
      </c>
      <c r="H37" s="5">
        <v>1</v>
      </c>
      <c r="I37" s="12">
        <v>2065531</v>
      </c>
      <c r="J37" s="13">
        <v>2624</v>
      </c>
      <c r="K37" s="5" t="s">
        <v>229</v>
      </c>
      <c r="L37" s="5" t="s">
        <v>407</v>
      </c>
      <c r="M37" s="7">
        <v>44917</v>
      </c>
    </row>
    <row r="38" spans="1:14" s="5" customFormat="1" ht="41.25" customHeight="1" x14ac:dyDescent="0.35">
      <c r="A38" s="54" t="s">
        <v>252</v>
      </c>
      <c r="B38" s="5" t="s">
        <v>253</v>
      </c>
      <c r="C38" s="5" t="s">
        <v>254</v>
      </c>
      <c r="D38" s="5" t="s">
        <v>44</v>
      </c>
      <c r="E38" s="5" t="s">
        <v>255</v>
      </c>
      <c r="F38" s="7">
        <v>44831</v>
      </c>
      <c r="G38" s="5" t="s">
        <v>175</v>
      </c>
      <c r="H38" s="5">
        <v>2</v>
      </c>
      <c r="I38" s="11">
        <v>217829498</v>
      </c>
      <c r="J38" s="13">
        <f>5642+5660</f>
        <v>11302</v>
      </c>
      <c r="K38" s="5" t="s">
        <v>110</v>
      </c>
      <c r="L38" s="7" t="s">
        <v>407</v>
      </c>
      <c r="M38" s="7">
        <v>44917</v>
      </c>
    </row>
    <row r="39" spans="1:14" s="5" customFormat="1" ht="26.25" customHeight="1" x14ac:dyDescent="0.35">
      <c r="A39" s="54" t="s">
        <v>307</v>
      </c>
      <c r="B39" s="5" t="s">
        <v>308</v>
      </c>
      <c r="C39" s="5" t="s">
        <v>243</v>
      </c>
      <c r="D39" s="5" t="s">
        <v>18</v>
      </c>
      <c r="E39" s="5" t="s">
        <v>211</v>
      </c>
      <c r="F39" s="7">
        <v>44833</v>
      </c>
      <c r="G39" s="5" t="s">
        <v>191</v>
      </c>
      <c r="H39" s="5">
        <v>2</v>
      </c>
      <c r="I39" s="12">
        <v>74008827</v>
      </c>
      <c r="J39" s="13">
        <v>996</v>
      </c>
      <c r="K39" s="5" t="s">
        <v>110</v>
      </c>
      <c r="L39" s="7" t="s">
        <v>407</v>
      </c>
      <c r="M39" s="7">
        <v>44931</v>
      </c>
    </row>
    <row r="40" spans="1:14" s="5" customFormat="1" ht="45" customHeight="1" x14ac:dyDescent="0.35">
      <c r="A40" s="54" t="s">
        <v>312</v>
      </c>
      <c r="B40" s="5" t="s">
        <v>313</v>
      </c>
      <c r="C40" s="5" t="s">
        <v>96</v>
      </c>
      <c r="D40" s="5" t="s">
        <v>18</v>
      </c>
      <c r="E40" s="5" t="s">
        <v>314</v>
      </c>
      <c r="F40" s="7">
        <v>44833</v>
      </c>
      <c r="G40" s="5" t="s">
        <v>175</v>
      </c>
      <c r="H40" s="5">
        <v>2</v>
      </c>
      <c r="I40" s="12">
        <v>3294471</v>
      </c>
      <c r="J40" s="13">
        <v>108</v>
      </c>
      <c r="K40" s="5" t="s">
        <v>110</v>
      </c>
      <c r="L40" s="7" t="s">
        <v>407</v>
      </c>
      <c r="M40" s="7">
        <v>44937</v>
      </c>
    </row>
    <row r="41" spans="1:14" s="5" customFormat="1" x14ac:dyDescent="0.35">
      <c r="A41" s="54" t="s">
        <v>411</v>
      </c>
      <c r="B41" s="5" t="s">
        <v>412</v>
      </c>
      <c r="C41" s="5" t="s">
        <v>168</v>
      </c>
      <c r="D41" s="5" t="s">
        <v>44</v>
      </c>
      <c r="E41" s="5" t="s">
        <v>413</v>
      </c>
      <c r="F41" s="7">
        <v>44839</v>
      </c>
      <c r="G41" s="5" t="s">
        <v>20</v>
      </c>
      <c r="H41" s="5">
        <v>2</v>
      </c>
      <c r="I41" s="12">
        <v>8084117</v>
      </c>
      <c r="J41" s="13">
        <v>449</v>
      </c>
      <c r="K41" s="5" t="s">
        <v>52</v>
      </c>
      <c r="L41" s="5" t="s">
        <v>407</v>
      </c>
      <c r="M41" s="7">
        <v>44944</v>
      </c>
    </row>
    <row r="42" spans="1:14" s="5" customFormat="1" ht="33" customHeight="1" x14ac:dyDescent="0.35">
      <c r="A42" s="54" t="s">
        <v>261</v>
      </c>
      <c r="B42" s="5" t="s">
        <v>262</v>
      </c>
      <c r="C42" s="5" t="s">
        <v>236</v>
      </c>
      <c r="D42" s="5" t="s">
        <v>18</v>
      </c>
      <c r="E42" s="5" t="s">
        <v>33</v>
      </c>
      <c r="F42" s="7">
        <v>44834</v>
      </c>
      <c r="G42" s="5" t="s">
        <v>191</v>
      </c>
      <c r="H42" s="5">
        <v>2</v>
      </c>
      <c r="I42" s="12">
        <v>33737543</v>
      </c>
      <c r="J42" s="13">
        <v>495</v>
      </c>
      <c r="K42" s="5" t="s">
        <v>110</v>
      </c>
      <c r="L42" s="7" t="s">
        <v>407</v>
      </c>
      <c r="M42" s="7">
        <v>44949</v>
      </c>
    </row>
    <row r="43" spans="1:14" s="5" customFormat="1" ht="33" customHeight="1" x14ac:dyDescent="0.35">
      <c r="A43" s="54" t="s">
        <v>414</v>
      </c>
      <c r="B43" s="5" t="s">
        <v>415</v>
      </c>
      <c r="C43" s="5" t="s">
        <v>17</v>
      </c>
      <c r="D43" s="5" t="s">
        <v>18</v>
      </c>
      <c r="E43" s="5" t="s">
        <v>416</v>
      </c>
      <c r="F43" s="7">
        <v>44888</v>
      </c>
      <c r="G43" s="5" t="s">
        <v>126</v>
      </c>
      <c r="H43" s="5">
        <v>1</v>
      </c>
      <c r="I43" s="12">
        <v>12662094</v>
      </c>
      <c r="J43" s="13">
        <v>395</v>
      </c>
      <c r="K43" s="5" t="s">
        <v>52</v>
      </c>
      <c r="L43" s="5" t="s">
        <v>407</v>
      </c>
      <c r="M43" s="7">
        <v>44958</v>
      </c>
    </row>
    <row r="44" spans="1:14" s="5" customFormat="1" ht="58" x14ac:dyDescent="0.35">
      <c r="A44" s="14" t="s">
        <v>417</v>
      </c>
      <c r="B44" s="5" t="s">
        <v>418</v>
      </c>
      <c r="C44" s="5" t="s">
        <v>96</v>
      </c>
      <c r="D44" s="5" t="s">
        <v>18</v>
      </c>
      <c r="E44" s="5" t="s">
        <v>355</v>
      </c>
      <c r="F44" s="7">
        <v>44894</v>
      </c>
      <c r="G44" s="5" t="s">
        <v>20</v>
      </c>
      <c r="H44" s="5">
        <v>5</v>
      </c>
      <c r="I44" s="12">
        <v>6907954</v>
      </c>
      <c r="J44" s="13">
        <v>464</v>
      </c>
      <c r="K44" s="5" t="s">
        <v>110</v>
      </c>
      <c r="L44" s="5" t="s">
        <v>407</v>
      </c>
      <c r="M44" s="7">
        <v>44964</v>
      </c>
    </row>
    <row r="45" spans="1:14" s="5" customFormat="1" x14ac:dyDescent="0.35">
      <c r="A45" s="14" t="s">
        <v>270</v>
      </c>
      <c r="B45" s="5" t="s">
        <v>271</v>
      </c>
      <c r="C45" s="5" t="s">
        <v>92</v>
      </c>
      <c r="D45" s="5" t="s">
        <v>18</v>
      </c>
      <c r="E45" s="5" t="s">
        <v>272</v>
      </c>
      <c r="F45" s="7">
        <v>44924</v>
      </c>
      <c r="G45" s="5" t="s">
        <v>191</v>
      </c>
      <c r="H45" s="5">
        <v>2</v>
      </c>
      <c r="I45" s="12">
        <v>29836028</v>
      </c>
      <c r="J45" s="13">
        <v>430</v>
      </c>
      <c r="K45" s="5" t="s">
        <v>110</v>
      </c>
      <c r="L45" s="5" t="s">
        <v>407</v>
      </c>
      <c r="M45" s="7">
        <v>44976</v>
      </c>
    </row>
    <row r="46" spans="1:14" ht="29" x14ac:dyDescent="0.35">
      <c r="A46" s="14" t="s">
        <v>378</v>
      </c>
      <c r="B46" s="5" t="s">
        <v>379</v>
      </c>
      <c r="C46" s="5" t="s">
        <v>380</v>
      </c>
      <c r="D46" s="5" t="s">
        <v>346</v>
      </c>
      <c r="E46" s="5" t="s">
        <v>86</v>
      </c>
      <c r="F46" s="7">
        <v>44897</v>
      </c>
      <c r="G46" s="5" t="s">
        <v>20</v>
      </c>
      <c r="H46" s="5">
        <v>5</v>
      </c>
      <c r="I46" s="12">
        <v>22547000</v>
      </c>
      <c r="J46" s="13">
        <v>542</v>
      </c>
      <c r="K46" s="5" t="s">
        <v>110</v>
      </c>
      <c r="L46" s="5" t="s">
        <v>407</v>
      </c>
      <c r="M46" s="7">
        <v>44985</v>
      </c>
      <c r="N46" s="5"/>
    </row>
    <row r="47" spans="1:14" s="5" customFormat="1" x14ac:dyDescent="0.35">
      <c r="A47" s="14" t="s">
        <v>317</v>
      </c>
      <c r="B47" s="5" t="s">
        <v>318</v>
      </c>
      <c r="C47" s="5" t="s">
        <v>27</v>
      </c>
      <c r="D47" s="5" t="s">
        <v>28</v>
      </c>
      <c r="E47" s="5" t="s">
        <v>86</v>
      </c>
      <c r="F47" s="7">
        <v>44922</v>
      </c>
      <c r="G47" s="5" t="s">
        <v>20</v>
      </c>
      <c r="H47" s="5">
        <v>5</v>
      </c>
      <c r="I47" s="12">
        <v>53832757</v>
      </c>
      <c r="J47" s="13">
        <v>3887</v>
      </c>
      <c r="K47" s="5" t="s">
        <v>110</v>
      </c>
      <c r="L47" s="5" t="s">
        <v>407</v>
      </c>
      <c r="M47" s="7">
        <v>44994</v>
      </c>
    </row>
    <row r="48" spans="1:14" s="5" customFormat="1" x14ac:dyDescent="0.35">
      <c r="A48" s="14" t="s">
        <v>277</v>
      </c>
      <c r="B48" s="5" t="s">
        <v>278</v>
      </c>
      <c r="C48" s="5" t="s">
        <v>48</v>
      </c>
      <c r="D48" s="5" t="s">
        <v>49</v>
      </c>
      <c r="E48" s="5" t="s">
        <v>279</v>
      </c>
      <c r="F48" s="7">
        <v>44895</v>
      </c>
      <c r="G48" s="5" t="s">
        <v>20</v>
      </c>
      <c r="H48" s="5">
        <v>5</v>
      </c>
      <c r="I48" s="12">
        <v>58764341</v>
      </c>
      <c r="J48" s="13">
        <v>1279</v>
      </c>
      <c r="K48" s="5" t="s">
        <v>110</v>
      </c>
      <c r="L48" s="5" t="s">
        <v>407</v>
      </c>
      <c r="M48" s="7">
        <v>44995</v>
      </c>
    </row>
    <row r="49" spans="1:13" s="5" customFormat="1" x14ac:dyDescent="0.35">
      <c r="A49" s="54" t="s">
        <v>384</v>
      </c>
      <c r="B49" s="5" t="s">
        <v>385</v>
      </c>
      <c r="C49" s="5" t="s">
        <v>84</v>
      </c>
      <c r="D49" s="5" t="s">
        <v>85</v>
      </c>
      <c r="E49" s="5" t="s">
        <v>386</v>
      </c>
      <c r="F49" s="7">
        <v>44922</v>
      </c>
      <c r="G49" s="5" t="s">
        <v>20</v>
      </c>
      <c r="H49" s="5">
        <v>5</v>
      </c>
      <c r="I49" s="12">
        <v>38733637</v>
      </c>
      <c r="J49" s="13">
        <v>787</v>
      </c>
      <c r="K49" s="5" t="s">
        <v>110</v>
      </c>
      <c r="L49" s="5" t="s">
        <v>407</v>
      </c>
      <c r="M49" s="7">
        <v>45002</v>
      </c>
    </row>
    <row r="50" spans="1:13" s="5" customFormat="1" ht="29" x14ac:dyDescent="0.35">
      <c r="A50" s="54" t="s">
        <v>288</v>
      </c>
      <c r="B50" s="5" t="s">
        <v>289</v>
      </c>
      <c r="C50" s="5" t="s">
        <v>39</v>
      </c>
      <c r="D50" s="5" t="s">
        <v>18</v>
      </c>
      <c r="E50" s="5" t="s">
        <v>290</v>
      </c>
      <c r="F50" s="7">
        <v>44917</v>
      </c>
      <c r="G50" s="5" t="s">
        <v>191</v>
      </c>
      <c r="H50" s="5">
        <v>2</v>
      </c>
      <c r="I50" s="12">
        <v>240559773</v>
      </c>
      <c r="J50" s="13">
        <v>5399</v>
      </c>
      <c r="K50" s="5" t="s">
        <v>110</v>
      </c>
      <c r="L50" s="5" t="s">
        <v>407</v>
      </c>
      <c r="M50" s="7">
        <v>45013</v>
      </c>
    </row>
    <row r="51" spans="1:13" s="5" customFormat="1" ht="29" x14ac:dyDescent="0.35">
      <c r="A51" s="54" t="s">
        <v>291</v>
      </c>
      <c r="B51" s="5" t="s">
        <v>292</v>
      </c>
      <c r="C51" s="5" t="s">
        <v>293</v>
      </c>
      <c r="D51" s="5" t="s">
        <v>49</v>
      </c>
      <c r="E51" s="5" t="s">
        <v>294</v>
      </c>
      <c r="F51" s="7">
        <v>44915</v>
      </c>
      <c r="G51" s="5" t="s">
        <v>20</v>
      </c>
      <c r="H51" s="5">
        <v>5</v>
      </c>
      <c r="I51" s="12">
        <v>34475043</v>
      </c>
      <c r="J51" s="13">
        <v>918</v>
      </c>
      <c r="K51" s="5" t="s">
        <v>110</v>
      </c>
      <c r="L51" s="7" t="s">
        <v>407</v>
      </c>
      <c r="M51" s="7">
        <v>45016</v>
      </c>
    </row>
    <row r="52" spans="1:13" s="5" customFormat="1" x14ac:dyDescent="0.35">
      <c r="A52" s="14" t="s">
        <v>305</v>
      </c>
      <c r="B52" s="5" t="s">
        <v>306</v>
      </c>
      <c r="C52" s="5" t="s">
        <v>27</v>
      </c>
      <c r="D52" s="5" t="s">
        <v>28</v>
      </c>
      <c r="E52" s="5" t="s">
        <v>109</v>
      </c>
      <c r="F52" s="7">
        <v>44925</v>
      </c>
      <c r="G52" s="5" t="s">
        <v>20</v>
      </c>
      <c r="H52" s="5">
        <v>5</v>
      </c>
      <c r="I52" s="12">
        <v>24199593</v>
      </c>
      <c r="J52" s="13">
        <v>1653</v>
      </c>
      <c r="K52" s="5" t="s">
        <v>110</v>
      </c>
      <c r="L52" s="5" t="s">
        <v>407</v>
      </c>
      <c r="M52" s="7">
        <v>45030</v>
      </c>
    </row>
    <row r="53" spans="1:13" s="5" customFormat="1" x14ac:dyDescent="0.35">
      <c r="A53" s="14" t="s">
        <v>285</v>
      </c>
      <c r="B53" s="5" t="s">
        <v>286</v>
      </c>
      <c r="C53" s="5" t="s">
        <v>48</v>
      </c>
      <c r="D53" s="5" t="s">
        <v>49</v>
      </c>
      <c r="E53" s="5" t="s">
        <v>287</v>
      </c>
      <c r="F53" s="7">
        <v>44924</v>
      </c>
      <c r="G53" s="5" t="s">
        <v>20</v>
      </c>
      <c r="H53" s="5">
        <v>5</v>
      </c>
      <c r="I53" s="12">
        <v>774649945</v>
      </c>
      <c r="J53" s="13">
        <v>19177</v>
      </c>
      <c r="K53" s="5" t="s">
        <v>110</v>
      </c>
      <c r="L53" s="5" t="s">
        <v>407</v>
      </c>
      <c r="M53" s="7">
        <v>45030</v>
      </c>
    </row>
    <row r="54" spans="1:13" s="5" customFormat="1" ht="43.5" x14ac:dyDescent="0.35">
      <c r="A54" s="14" t="s">
        <v>295</v>
      </c>
      <c r="B54" s="5" t="s">
        <v>296</v>
      </c>
      <c r="C54" s="5" t="s">
        <v>254</v>
      </c>
      <c r="D54" s="5" t="s">
        <v>44</v>
      </c>
      <c r="E54" s="5" t="s">
        <v>255</v>
      </c>
      <c r="F54" s="7">
        <v>44923</v>
      </c>
      <c r="G54" s="5" t="s">
        <v>20</v>
      </c>
      <c r="H54" s="5">
        <v>2</v>
      </c>
      <c r="I54" s="12">
        <v>8760867</v>
      </c>
      <c r="J54" s="13">
        <v>95</v>
      </c>
      <c r="K54" s="5" t="s">
        <v>110</v>
      </c>
      <c r="L54" s="5" t="s">
        <v>407</v>
      </c>
      <c r="M54" s="7">
        <v>45034</v>
      </c>
    </row>
    <row r="55" spans="1:13" s="5" customFormat="1" x14ac:dyDescent="0.35">
      <c r="A55" s="14" t="s">
        <v>309</v>
      </c>
      <c r="B55" s="5" t="s">
        <v>310</v>
      </c>
      <c r="C55" s="5" t="s">
        <v>27</v>
      </c>
      <c r="D55" s="5" t="s">
        <v>28</v>
      </c>
      <c r="E55" s="5" t="s">
        <v>311</v>
      </c>
      <c r="F55" s="7">
        <v>44924</v>
      </c>
      <c r="G55" s="5" t="s">
        <v>20</v>
      </c>
      <c r="H55" s="5">
        <v>5</v>
      </c>
      <c r="I55" s="12">
        <v>321719134</v>
      </c>
      <c r="J55" s="13">
        <v>2487</v>
      </c>
      <c r="K55" s="5" t="s">
        <v>110</v>
      </c>
      <c r="L55" s="5" t="s">
        <v>407</v>
      </c>
      <c r="M55" s="7">
        <v>45041</v>
      </c>
    </row>
    <row r="56" spans="1:13" s="5" customFormat="1" x14ac:dyDescent="0.35">
      <c r="A56" s="14" t="s">
        <v>300</v>
      </c>
      <c r="B56" s="5" t="s">
        <v>301</v>
      </c>
      <c r="C56" s="5" t="s">
        <v>302</v>
      </c>
      <c r="D56" s="5" t="s">
        <v>28</v>
      </c>
      <c r="E56" s="5" t="s">
        <v>304</v>
      </c>
      <c r="F56" s="7">
        <v>44925</v>
      </c>
      <c r="G56" s="5" t="s">
        <v>20</v>
      </c>
      <c r="H56" s="5">
        <v>5</v>
      </c>
      <c r="I56" s="12">
        <v>12955103</v>
      </c>
      <c r="J56" s="13">
        <v>445</v>
      </c>
      <c r="K56" s="5" t="s">
        <v>110</v>
      </c>
      <c r="L56" s="5" t="s">
        <v>407</v>
      </c>
      <c r="M56" s="7">
        <v>45041</v>
      </c>
    </row>
    <row r="57" spans="1:13" s="5" customFormat="1" ht="43.5" x14ac:dyDescent="0.35">
      <c r="A57" s="54" t="s">
        <v>297</v>
      </c>
      <c r="B57" s="5" t="s">
        <v>298</v>
      </c>
      <c r="C57" s="5" t="s">
        <v>159</v>
      </c>
      <c r="D57" s="5" t="s">
        <v>18</v>
      </c>
      <c r="E57" s="5" t="s">
        <v>299</v>
      </c>
      <c r="F57" s="7">
        <v>44936</v>
      </c>
      <c r="G57" s="5" t="s">
        <v>20</v>
      </c>
      <c r="H57" s="5">
        <v>1</v>
      </c>
      <c r="I57" s="12">
        <v>429640300</v>
      </c>
      <c r="J57" s="13">
        <v>3606</v>
      </c>
      <c r="K57" s="5" t="s">
        <v>52</v>
      </c>
      <c r="L57" s="5" t="s">
        <v>407</v>
      </c>
      <c r="M57" s="7">
        <v>45043</v>
      </c>
    </row>
    <row r="58" spans="1:13" s="5" customFormat="1" x14ac:dyDescent="0.35">
      <c r="A58" s="54" t="s">
        <v>411</v>
      </c>
      <c r="B58" s="5" t="s">
        <v>412</v>
      </c>
      <c r="C58" s="5" t="s">
        <v>168</v>
      </c>
      <c r="D58" s="5" t="s">
        <v>44</v>
      </c>
      <c r="E58" s="5" t="s">
        <v>413</v>
      </c>
      <c r="F58" s="7">
        <v>44944</v>
      </c>
      <c r="G58" s="5" t="s">
        <v>20</v>
      </c>
      <c r="H58" s="5">
        <v>2</v>
      </c>
      <c r="I58" s="12">
        <v>7537861</v>
      </c>
      <c r="J58" s="13">
        <v>449</v>
      </c>
      <c r="K58" s="5" t="s">
        <v>52</v>
      </c>
      <c r="L58" s="5" t="s">
        <v>407</v>
      </c>
      <c r="M58" s="7">
        <v>45054</v>
      </c>
    </row>
    <row r="59" spans="1:13" s="5" customFormat="1" ht="45" customHeight="1" x14ac:dyDescent="0.35">
      <c r="A59" s="54" t="s">
        <v>312</v>
      </c>
      <c r="B59" s="5" t="s">
        <v>313</v>
      </c>
      <c r="C59" s="5" t="s">
        <v>96</v>
      </c>
      <c r="D59" s="5" t="s">
        <v>18</v>
      </c>
      <c r="E59" s="5" t="s">
        <v>314</v>
      </c>
      <c r="F59" s="7">
        <v>44964</v>
      </c>
      <c r="G59" s="5" t="s">
        <v>175</v>
      </c>
      <c r="H59" s="5">
        <v>2</v>
      </c>
      <c r="I59" s="12">
        <v>3254948</v>
      </c>
      <c r="J59" s="13">
        <v>108</v>
      </c>
      <c r="K59" s="5" t="s">
        <v>52</v>
      </c>
      <c r="L59" s="7" t="s">
        <v>407</v>
      </c>
      <c r="M59" s="7">
        <v>45061</v>
      </c>
    </row>
    <row r="60" spans="1:13" s="5" customFormat="1" ht="25.5" customHeight="1" x14ac:dyDescent="0.35">
      <c r="A60" s="14" t="s">
        <v>419</v>
      </c>
      <c r="B60" s="5" t="s">
        <v>420</v>
      </c>
      <c r="C60" s="5" t="s">
        <v>144</v>
      </c>
      <c r="D60" s="5" t="s">
        <v>85</v>
      </c>
      <c r="E60" s="5" t="s">
        <v>421</v>
      </c>
      <c r="F60" s="7">
        <v>44985</v>
      </c>
      <c r="G60" s="5" t="s">
        <v>126</v>
      </c>
      <c r="H60" s="5">
        <v>1</v>
      </c>
      <c r="I60" s="12">
        <v>18842000</v>
      </c>
      <c r="J60" s="13">
        <v>686</v>
      </c>
      <c r="K60" s="5" t="s">
        <v>110</v>
      </c>
      <c r="L60" s="5" t="s">
        <v>407</v>
      </c>
      <c r="M60" s="7">
        <v>45069</v>
      </c>
    </row>
    <row r="61" spans="1:13" s="5" customFormat="1" x14ac:dyDescent="0.35">
      <c r="A61" s="54" t="s">
        <v>315</v>
      </c>
      <c r="B61" s="5" t="s">
        <v>316</v>
      </c>
      <c r="C61" s="5" t="s">
        <v>84</v>
      </c>
      <c r="D61" s="5" t="s">
        <v>85</v>
      </c>
      <c r="E61" s="5" t="s">
        <v>86</v>
      </c>
      <c r="F61" s="7">
        <v>44956</v>
      </c>
      <c r="G61" s="5" t="s">
        <v>20</v>
      </c>
      <c r="H61" s="5">
        <v>5</v>
      </c>
      <c r="I61" s="12">
        <v>20683979</v>
      </c>
      <c r="J61" s="13">
        <v>244</v>
      </c>
      <c r="K61" s="5" t="s">
        <v>110</v>
      </c>
      <c r="L61" s="5" t="s">
        <v>407</v>
      </c>
      <c r="M61" s="7">
        <v>45070</v>
      </c>
    </row>
    <row r="62" spans="1:13" s="5" customFormat="1" x14ac:dyDescent="0.35">
      <c r="A62" s="14" t="s">
        <v>381</v>
      </c>
      <c r="B62" s="5" t="s">
        <v>382</v>
      </c>
      <c r="C62" s="5" t="s">
        <v>27</v>
      </c>
      <c r="D62" s="5" t="s">
        <v>28</v>
      </c>
      <c r="E62" s="5" t="s">
        <v>383</v>
      </c>
      <c r="F62" s="7">
        <v>44968</v>
      </c>
      <c r="G62" s="5" t="s">
        <v>20</v>
      </c>
      <c r="H62" s="5">
        <v>6</v>
      </c>
      <c r="I62" s="12">
        <v>5469699287</v>
      </c>
      <c r="J62" s="13">
        <v>72141</v>
      </c>
      <c r="K62" s="5" t="s">
        <v>110</v>
      </c>
      <c r="L62" s="5" t="s">
        <v>407</v>
      </c>
      <c r="M62" s="7">
        <v>45076</v>
      </c>
    </row>
    <row r="63" spans="1:13" s="5" customFormat="1" ht="29" x14ac:dyDescent="0.35">
      <c r="A63" s="14" t="s">
        <v>422</v>
      </c>
      <c r="B63" s="5" t="s">
        <v>423</v>
      </c>
      <c r="C63" s="5" t="s">
        <v>206</v>
      </c>
      <c r="D63" s="5" t="s">
        <v>207</v>
      </c>
      <c r="E63" s="5" t="s">
        <v>424</v>
      </c>
      <c r="F63" s="7">
        <v>44986</v>
      </c>
      <c r="G63" s="5" t="s">
        <v>51</v>
      </c>
      <c r="H63" s="5">
        <v>6</v>
      </c>
      <c r="I63" s="12">
        <v>1025202316</v>
      </c>
      <c r="J63" s="13">
        <v>91744</v>
      </c>
      <c r="K63" s="5" t="s">
        <v>110</v>
      </c>
      <c r="L63" s="5" t="s">
        <v>407</v>
      </c>
      <c r="M63" s="7">
        <v>45085</v>
      </c>
    </row>
    <row r="64" spans="1:13" s="5" customFormat="1" ht="29" x14ac:dyDescent="0.35">
      <c r="A64" s="14" t="s">
        <v>359</v>
      </c>
      <c r="B64" s="5" t="s">
        <v>360</v>
      </c>
      <c r="C64" s="5" t="s">
        <v>361</v>
      </c>
      <c r="D64" s="5" t="s">
        <v>44</v>
      </c>
      <c r="E64" s="5" t="s">
        <v>362</v>
      </c>
      <c r="F64" s="7">
        <v>44986</v>
      </c>
      <c r="G64" s="5" t="s">
        <v>20</v>
      </c>
      <c r="H64" s="5">
        <v>6</v>
      </c>
      <c r="I64" s="12">
        <v>3777126007</v>
      </c>
      <c r="J64" s="13">
        <v>103056</v>
      </c>
      <c r="K64" s="5" t="s">
        <v>110</v>
      </c>
      <c r="L64" s="5" t="s">
        <v>407</v>
      </c>
      <c r="M64" s="7">
        <v>45090</v>
      </c>
    </row>
    <row r="65" spans="1:14" s="5" customFormat="1" x14ac:dyDescent="0.35">
      <c r="A65" s="54" t="s">
        <v>425</v>
      </c>
      <c r="B65" s="5" t="s">
        <v>426</v>
      </c>
      <c r="C65" s="5" t="s">
        <v>32</v>
      </c>
      <c r="D65" s="5" t="s">
        <v>18</v>
      </c>
      <c r="E65" s="5" t="s">
        <v>427</v>
      </c>
      <c r="F65" s="7">
        <v>44993</v>
      </c>
      <c r="G65" s="5" t="s">
        <v>51</v>
      </c>
      <c r="H65" s="5">
        <v>6</v>
      </c>
      <c r="I65" s="12">
        <v>294393477</v>
      </c>
      <c r="J65" s="13">
        <v>41439</v>
      </c>
      <c r="K65" s="5" t="s">
        <v>110</v>
      </c>
      <c r="L65" s="7" t="s">
        <v>407</v>
      </c>
      <c r="M65" s="7">
        <v>45090</v>
      </c>
    </row>
    <row r="66" spans="1:14" s="5" customFormat="1" ht="44.25" customHeight="1" x14ac:dyDescent="0.35">
      <c r="A66" s="54" t="s">
        <v>76</v>
      </c>
      <c r="B66" s="5" t="s">
        <v>77</v>
      </c>
      <c r="C66" s="5" t="s">
        <v>27</v>
      </c>
      <c r="D66" s="5" t="s">
        <v>28</v>
      </c>
      <c r="E66" s="5" t="s">
        <v>78</v>
      </c>
      <c r="F66" s="7">
        <v>44995</v>
      </c>
      <c r="G66" s="5" t="s">
        <v>20</v>
      </c>
      <c r="H66" s="5">
        <v>5</v>
      </c>
      <c r="I66" s="12">
        <v>116253045</v>
      </c>
      <c r="J66" s="13">
        <v>2759</v>
      </c>
      <c r="K66" s="5" t="s">
        <v>110</v>
      </c>
      <c r="L66" s="7" t="s">
        <v>407</v>
      </c>
      <c r="M66" s="7">
        <v>45091</v>
      </c>
    </row>
    <row r="67" spans="1:14" s="5" customFormat="1" ht="29" x14ac:dyDescent="0.35">
      <c r="A67" s="14" t="s">
        <v>363</v>
      </c>
      <c r="B67" s="5" t="s">
        <v>364</v>
      </c>
      <c r="C67" s="5" t="s">
        <v>48</v>
      </c>
      <c r="D67" s="5" t="s">
        <v>49</v>
      </c>
      <c r="E67" s="5" t="s">
        <v>365</v>
      </c>
      <c r="F67" s="7">
        <v>44985</v>
      </c>
      <c r="G67" s="5" t="s">
        <v>20</v>
      </c>
      <c r="H67" s="5">
        <v>6</v>
      </c>
      <c r="I67" s="12">
        <v>1114994307</v>
      </c>
      <c r="J67" s="13">
        <v>35223</v>
      </c>
      <c r="K67" s="5" t="s">
        <v>110</v>
      </c>
      <c r="L67" s="5" t="s">
        <v>407</v>
      </c>
      <c r="M67" s="7">
        <v>45093</v>
      </c>
    </row>
    <row r="68" spans="1:14" s="5" customFormat="1" ht="44.25" customHeight="1" x14ac:dyDescent="0.35">
      <c r="A68" s="54" t="s">
        <v>428</v>
      </c>
      <c r="B68" s="5" t="s">
        <v>429</v>
      </c>
      <c r="C68" s="5" t="s">
        <v>48</v>
      </c>
      <c r="D68" s="5" t="s">
        <v>49</v>
      </c>
      <c r="E68" s="5" t="s">
        <v>430</v>
      </c>
      <c r="F68" s="7">
        <v>44995</v>
      </c>
      <c r="G68" s="5" t="s">
        <v>51</v>
      </c>
      <c r="H68" s="5">
        <v>6</v>
      </c>
      <c r="I68" s="12">
        <v>1189868967</v>
      </c>
      <c r="J68" s="13">
        <v>193302</v>
      </c>
      <c r="K68" s="5" t="s">
        <v>110</v>
      </c>
      <c r="L68" s="7" t="s">
        <v>407</v>
      </c>
      <c r="M68" s="7">
        <v>45098</v>
      </c>
    </row>
    <row r="69" spans="1:14" s="5" customFormat="1" ht="44.25" customHeight="1" x14ac:dyDescent="0.35">
      <c r="A69" s="54" t="s">
        <v>431</v>
      </c>
      <c r="B69" s="5" t="s">
        <v>432</v>
      </c>
      <c r="C69" s="5" t="s">
        <v>27</v>
      </c>
      <c r="D69" s="5" t="s">
        <v>28</v>
      </c>
      <c r="E69" s="5" t="s">
        <v>208</v>
      </c>
      <c r="F69" s="7">
        <v>44995</v>
      </c>
      <c r="G69" s="5" t="s">
        <v>126</v>
      </c>
      <c r="H69" s="5">
        <v>1</v>
      </c>
      <c r="I69" s="12">
        <v>38647483</v>
      </c>
      <c r="J69" s="13">
        <v>4029</v>
      </c>
      <c r="K69" s="5" t="s">
        <v>110</v>
      </c>
      <c r="L69" s="7" t="s">
        <v>407</v>
      </c>
      <c r="M69" s="7">
        <v>45100</v>
      </c>
    </row>
    <row r="70" spans="1:14" ht="29" x14ac:dyDescent="0.35">
      <c r="A70" s="14" t="s">
        <v>378</v>
      </c>
      <c r="B70" s="5" t="s">
        <v>379</v>
      </c>
      <c r="C70" s="5" t="s">
        <v>380</v>
      </c>
      <c r="D70" s="5" t="s">
        <v>346</v>
      </c>
      <c r="E70" s="5" t="s">
        <v>86</v>
      </c>
      <c r="F70" s="7">
        <v>44995</v>
      </c>
      <c r="G70" s="5" t="s">
        <v>20</v>
      </c>
      <c r="H70" s="5">
        <v>5</v>
      </c>
      <c r="I70" s="12">
        <v>20225257</v>
      </c>
      <c r="J70" s="13">
        <v>542</v>
      </c>
      <c r="K70" s="5" t="s">
        <v>52</v>
      </c>
      <c r="L70" s="5" t="s">
        <v>407</v>
      </c>
      <c r="M70" s="7">
        <v>45102</v>
      </c>
      <c r="N70" s="5"/>
    </row>
    <row r="71" spans="1:14" s="5" customFormat="1" x14ac:dyDescent="0.35">
      <c r="A71" s="14" t="s">
        <v>366</v>
      </c>
      <c r="B71" s="5" t="s">
        <v>367</v>
      </c>
      <c r="C71" s="5" t="s">
        <v>144</v>
      </c>
      <c r="D71" s="5" t="s">
        <v>85</v>
      </c>
      <c r="E71" s="5" t="s">
        <v>45</v>
      </c>
      <c r="F71" s="7">
        <v>44988</v>
      </c>
      <c r="G71" s="5" t="s">
        <v>20</v>
      </c>
      <c r="H71" s="5">
        <v>6</v>
      </c>
      <c r="I71" s="12">
        <v>877807433</v>
      </c>
      <c r="J71" s="13">
        <v>40373</v>
      </c>
      <c r="K71" s="5" t="s">
        <v>110</v>
      </c>
      <c r="L71" s="5" t="s">
        <v>407</v>
      </c>
      <c r="M71" s="7">
        <v>45104</v>
      </c>
    </row>
    <row r="72" spans="1:14" s="5" customFormat="1" x14ac:dyDescent="0.35">
      <c r="A72" s="14" t="s">
        <v>317</v>
      </c>
      <c r="B72" s="5" t="s">
        <v>318</v>
      </c>
      <c r="C72" s="5" t="s">
        <v>27</v>
      </c>
      <c r="D72" s="5" t="s">
        <v>28</v>
      </c>
      <c r="E72" s="5" t="s">
        <v>86</v>
      </c>
      <c r="F72" s="7">
        <v>44994</v>
      </c>
      <c r="G72" s="5" t="s">
        <v>20</v>
      </c>
      <c r="H72" s="5">
        <v>5</v>
      </c>
      <c r="I72" s="12">
        <v>50822864</v>
      </c>
      <c r="J72" s="13">
        <v>3887</v>
      </c>
      <c r="K72" s="5" t="s">
        <v>52</v>
      </c>
      <c r="L72" s="5" t="s">
        <v>407</v>
      </c>
      <c r="M72" s="7">
        <v>45105</v>
      </c>
    </row>
    <row r="73" spans="1:14" ht="29" x14ac:dyDescent="0.35">
      <c r="A73" s="14" t="s">
        <v>375</v>
      </c>
      <c r="B73" s="5" t="s">
        <v>376</v>
      </c>
      <c r="C73" s="5" t="s">
        <v>377</v>
      </c>
      <c r="D73" s="5" t="s">
        <v>346</v>
      </c>
      <c r="E73" s="5" t="s">
        <v>86</v>
      </c>
      <c r="F73" s="7">
        <v>44995</v>
      </c>
      <c r="G73" s="5" t="s">
        <v>20</v>
      </c>
      <c r="H73" s="5">
        <v>6</v>
      </c>
      <c r="I73" s="12">
        <v>1507087344</v>
      </c>
      <c r="J73" s="13">
        <v>49180</v>
      </c>
      <c r="K73" s="5" t="s">
        <v>110</v>
      </c>
      <c r="L73" s="5" t="s">
        <v>407</v>
      </c>
      <c r="M73" s="7">
        <v>45107</v>
      </c>
      <c r="N73" s="5"/>
    </row>
    <row r="74" spans="1:14" ht="43.5" x14ac:dyDescent="0.35">
      <c r="A74" s="14" t="s">
        <v>79</v>
      </c>
      <c r="B74" s="5" t="s">
        <v>80</v>
      </c>
      <c r="C74" s="5" t="s">
        <v>48</v>
      </c>
      <c r="D74" s="5" t="s">
        <v>49</v>
      </c>
      <c r="E74" s="5" t="s">
        <v>81</v>
      </c>
      <c r="F74" s="7">
        <v>44995</v>
      </c>
      <c r="G74" s="5" t="s">
        <v>20</v>
      </c>
      <c r="H74" s="5">
        <v>6</v>
      </c>
      <c r="I74" s="12">
        <v>651263616</v>
      </c>
      <c r="J74" s="13">
        <v>29233</v>
      </c>
      <c r="K74" s="5" t="s">
        <v>110</v>
      </c>
      <c r="L74" s="5" t="s">
        <v>407</v>
      </c>
      <c r="M74" s="7">
        <v>45110</v>
      </c>
      <c r="N74" s="5"/>
    </row>
    <row r="75" spans="1:14" s="5" customFormat="1" x14ac:dyDescent="0.35">
      <c r="A75" s="54" t="s">
        <v>87</v>
      </c>
      <c r="B75" s="5" t="s">
        <v>88</v>
      </c>
      <c r="C75" s="5" t="s">
        <v>27</v>
      </c>
      <c r="D75" s="5" t="s">
        <v>28</v>
      </c>
      <c r="E75" s="5" t="s">
        <v>89</v>
      </c>
      <c r="F75" s="7">
        <v>45020</v>
      </c>
      <c r="G75" s="5" t="s">
        <v>51</v>
      </c>
      <c r="H75" s="5" t="s">
        <v>21</v>
      </c>
      <c r="I75" s="12">
        <v>29372081</v>
      </c>
      <c r="J75" s="13">
        <v>2012</v>
      </c>
      <c r="K75" s="5" t="s">
        <v>110</v>
      </c>
      <c r="L75" s="5" t="s">
        <v>407</v>
      </c>
      <c r="M75" s="7">
        <v>45121</v>
      </c>
    </row>
    <row r="76" spans="1:14" s="5" customFormat="1" ht="29" x14ac:dyDescent="0.35">
      <c r="A76" s="54" t="s">
        <v>330</v>
      </c>
      <c r="B76" s="5" t="s">
        <v>331</v>
      </c>
      <c r="C76" s="5" t="s">
        <v>32</v>
      </c>
      <c r="D76" s="5" t="s">
        <v>18</v>
      </c>
      <c r="E76" s="5" t="s">
        <v>59</v>
      </c>
      <c r="F76" s="7">
        <v>45019</v>
      </c>
      <c r="G76" s="5" t="s">
        <v>51</v>
      </c>
      <c r="H76" s="5" t="s">
        <v>21</v>
      </c>
      <c r="I76" s="12">
        <v>16644360</v>
      </c>
      <c r="J76" s="13">
        <v>525</v>
      </c>
      <c r="K76" s="5" t="s">
        <v>110</v>
      </c>
      <c r="L76" s="5" t="s">
        <v>407</v>
      </c>
      <c r="M76" s="7">
        <v>45124</v>
      </c>
    </row>
    <row r="77" spans="1:14" s="5" customFormat="1" x14ac:dyDescent="0.35">
      <c r="A77" s="54" t="s">
        <v>338</v>
      </c>
      <c r="B77" s="5" t="s">
        <v>339</v>
      </c>
      <c r="C77" s="5" t="s">
        <v>340</v>
      </c>
      <c r="D77" s="5" t="s">
        <v>49</v>
      </c>
      <c r="E77" s="5" t="s">
        <v>337</v>
      </c>
      <c r="F77" s="7">
        <v>45023</v>
      </c>
      <c r="G77" s="5" t="s">
        <v>51</v>
      </c>
      <c r="H77" s="5" t="s">
        <v>21</v>
      </c>
      <c r="I77" s="12">
        <v>56144557</v>
      </c>
      <c r="J77" s="13">
        <v>4605</v>
      </c>
      <c r="K77" s="5" t="s">
        <v>110</v>
      </c>
      <c r="L77" s="5" t="s">
        <v>407</v>
      </c>
      <c r="M77" s="7">
        <v>45126</v>
      </c>
    </row>
    <row r="78" spans="1:14" s="5" customFormat="1" x14ac:dyDescent="0.35">
      <c r="A78" s="14" t="s">
        <v>305</v>
      </c>
      <c r="B78" s="5" t="s">
        <v>306</v>
      </c>
      <c r="C78" s="5" t="s">
        <v>27</v>
      </c>
      <c r="D78" s="5" t="s">
        <v>28</v>
      </c>
      <c r="E78" s="5" t="s">
        <v>109</v>
      </c>
      <c r="F78" s="7">
        <v>45040</v>
      </c>
      <c r="G78" s="5" t="s">
        <v>20</v>
      </c>
      <c r="H78" s="5">
        <v>5</v>
      </c>
      <c r="I78" s="12">
        <v>22531507</v>
      </c>
      <c r="J78" s="13">
        <v>1653</v>
      </c>
      <c r="K78" s="5" t="s">
        <v>52</v>
      </c>
      <c r="L78" s="5" t="s">
        <v>407</v>
      </c>
      <c r="M78" s="7">
        <v>45140</v>
      </c>
    </row>
    <row r="79" spans="1:14" s="5" customFormat="1" ht="43.5" x14ac:dyDescent="0.35">
      <c r="A79" s="14" t="s">
        <v>387</v>
      </c>
      <c r="B79" s="5" t="s">
        <v>388</v>
      </c>
      <c r="C79" s="5" t="s">
        <v>27</v>
      </c>
      <c r="D79" s="5" t="s">
        <v>28</v>
      </c>
      <c r="E79" s="5" t="s">
        <v>334</v>
      </c>
      <c r="F79" s="7">
        <v>45112</v>
      </c>
      <c r="G79" s="5" t="s">
        <v>20</v>
      </c>
      <c r="H79" s="5" t="s">
        <v>21</v>
      </c>
      <c r="I79" s="12">
        <v>29367797</v>
      </c>
      <c r="J79" s="13">
        <v>804</v>
      </c>
      <c r="K79" s="5" t="s">
        <v>110</v>
      </c>
      <c r="L79" s="5" t="s">
        <v>407</v>
      </c>
      <c r="M79" s="7">
        <v>45205</v>
      </c>
    </row>
    <row r="80" spans="1:14" s="5" customFormat="1" x14ac:dyDescent="0.35">
      <c r="A80" s="14" t="s">
        <v>347</v>
      </c>
      <c r="B80" s="5" t="s">
        <v>348</v>
      </c>
      <c r="C80" s="5" t="s">
        <v>349</v>
      </c>
      <c r="D80" s="5" t="s">
        <v>85</v>
      </c>
      <c r="E80" s="5" t="s">
        <v>337</v>
      </c>
      <c r="F80" s="7">
        <v>45118</v>
      </c>
      <c r="G80" s="5" t="s">
        <v>20</v>
      </c>
      <c r="H80" s="5" t="s">
        <v>21</v>
      </c>
      <c r="I80" s="12">
        <v>526556319</v>
      </c>
      <c r="J80" s="13">
        <v>24288</v>
      </c>
      <c r="K80" s="5" t="s">
        <v>110</v>
      </c>
      <c r="L80" s="5" t="s">
        <v>407</v>
      </c>
      <c r="M80" s="7">
        <v>45215</v>
      </c>
    </row>
    <row r="81" spans="1:14" s="5" customFormat="1" ht="29" x14ac:dyDescent="0.35">
      <c r="A81" s="14" t="s">
        <v>433</v>
      </c>
      <c r="B81" s="5" t="s">
        <v>434</v>
      </c>
      <c r="C81" s="5" t="s">
        <v>48</v>
      </c>
      <c r="D81" s="5" t="s">
        <v>49</v>
      </c>
      <c r="E81" s="5" t="s">
        <v>279</v>
      </c>
      <c r="F81" s="7">
        <v>45119</v>
      </c>
      <c r="G81" s="5" t="s">
        <v>51</v>
      </c>
      <c r="H81" s="5">
        <v>6</v>
      </c>
      <c r="I81" s="12">
        <v>2310195950</v>
      </c>
      <c r="J81" s="13">
        <v>138516</v>
      </c>
      <c r="K81" s="5" t="s">
        <v>110</v>
      </c>
      <c r="L81" s="5" t="s">
        <v>407</v>
      </c>
      <c r="M81" s="7">
        <v>45215</v>
      </c>
    </row>
    <row r="82" spans="1:14" s="5" customFormat="1" ht="29" x14ac:dyDescent="0.35">
      <c r="A82" s="14" t="s">
        <v>435</v>
      </c>
      <c r="B82" s="5" t="s">
        <v>436</v>
      </c>
      <c r="C82" s="5" t="s">
        <v>48</v>
      </c>
      <c r="D82" s="5" t="s">
        <v>49</v>
      </c>
      <c r="E82" s="5" t="s">
        <v>437</v>
      </c>
      <c r="F82" s="7">
        <v>45118</v>
      </c>
      <c r="G82" s="5" t="s">
        <v>51</v>
      </c>
      <c r="H82" s="5" t="s">
        <v>21</v>
      </c>
      <c r="I82" s="12">
        <v>54637358</v>
      </c>
      <c r="J82" s="13">
        <v>25306</v>
      </c>
      <c r="K82" s="5" t="s">
        <v>110</v>
      </c>
      <c r="L82" s="5" t="s">
        <v>407</v>
      </c>
      <c r="M82" s="7">
        <v>45218</v>
      </c>
    </row>
    <row r="83" spans="1:14" s="5" customFormat="1" x14ac:dyDescent="0.35">
      <c r="A83" s="14" t="s">
        <v>332</v>
      </c>
      <c r="B83" s="5" t="s">
        <v>333</v>
      </c>
      <c r="C83" s="5" t="s">
        <v>27</v>
      </c>
      <c r="D83" s="5" t="s">
        <v>28</v>
      </c>
      <c r="E83" s="5" t="s">
        <v>334</v>
      </c>
      <c r="F83" s="7">
        <v>45127</v>
      </c>
      <c r="G83" s="5" t="s">
        <v>20</v>
      </c>
      <c r="H83" s="5" t="s">
        <v>21</v>
      </c>
      <c r="I83" s="12">
        <v>6740616</v>
      </c>
      <c r="J83" s="13">
        <v>529</v>
      </c>
      <c r="K83" s="5" t="s">
        <v>110</v>
      </c>
      <c r="L83" s="5" t="s">
        <v>407</v>
      </c>
      <c r="M83" s="7">
        <v>45219</v>
      </c>
    </row>
    <row r="84" spans="1:14" s="5" customFormat="1" ht="43.5" x14ac:dyDescent="0.35">
      <c r="A84" s="54" t="s">
        <v>76</v>
      </c>
      <c r="B84" s="5" t="s">
        <v>77</v>
      </c>
      <c r="C84" s="5" t="s">
        <v>27</v>
      </c>
      <c r="D84" s="5" t="s">
        <v>28</v>
      </c>
      <c r="E84" s="5" t="s">
        <v>78</v>
      </c>
      <c r="F84" s="7">
        <v>45107</v>
      </c>
      <c r="G84" s="5" t="s">
        <v>20</v>
      </c>
      <c r="H84" s="5">
        <v>5</v>
      </c>
      <c r="I84" s="12">
        <v>116036302</v>
      </c>
      <c r="J84" s="13">
        <v>2759</v>
      </c>
      <c r="K84" s="5" t="s">
        <v>52</v>
      </c>
      <c r="L84" s="7" t="s">
        <v>407</v>
      </c>
      <c r="M84" s="7">
        <v>45222</v>
      </c>
    </row>
    <row r="85" spans="1:14" s="5" customFormat="1" x14ac:dyDescent="0.35">
      <c r="A85" s="14" t="s">
        <v>368</v>
      </c>
      <c r="B85" s="5" t="s">
        <v>369</v>
      </c>
      <c r="C85" s="5" t="s">
        <v>370</v>
      </c>
      <c r="D85" s="5" t="s">
        <v>18</v>
      </c>
      <c r="E85" s="5" t="s">
        <v>40</v>
      </c>
      <c r="F85" s="7">
        <v>45128</v>
      </c>
      <c r="G85" s="5" t="s">
        <v>20</v>
      </c>
      <c r="H85" s="5" t="s">
        <v>21</v>
      </c>
      <c r="I85" s="12">
        <v>20565506</v>
      </c>
      <c r="J85" s="13">
        <v>507</v>
      </c>
      <c r="K85" s="5" t="s">
        <v>110</v>
      </c>
      <c r="L85" s="5" t="s">
        <v>407</v>
      </c>
      <c r="M85" s="7">
        <v>45224</v>
      </c>
    </row>
    <row r="86" spans="1:14" ht="29" x14ac:dyDescent="0.35">
      <c r="A86" s="14" t="s">
        <v>375</v>
      </c>
      <c r="B86" s="5" t="s">
        <v>376</v>
      </c>
      <c r="C86" s="5" t="s">
        <v>377</v>
      </c>
      <c r="D86" s="5" t="s">
        <v>346</v>
      </c>
      <c r="E86" s="5" t="s">
        <v>86</v>
      </c>
      <c r="F86" s="7">
        <v>45142</v>
      </c>
      <c r="G86" s="5" t="s">
        <v>20</v>
      </c>
      <c r="H86" s="5">
        <v>6</v>
      </c>
      <c r="I86" s="12">
        <v>1441336066</v>
      </c>
      <c r="J86" s="13">
        <v>49180</v>
      </c>
      <c r="K86" s="5" t="s">
        <v>52</v>
      </c>
      <c r="L86" s="5" t="s">
        <v>407</v>
      </c>
      <c r="M86" s="7">
        <v>45229</v>
      </c>
      <c r="N86" s="5"/>
    </row>
    <row r="87" spans="1:14" s="5" customFormat="1" x14ac:dyDescent="0.35">
      <c r="A87" s="14" t="s">
        <v>46</v>
      </c>
      <c r="B87" s="5" t="s">
        <v>47</v>
      </c>
      <c r="C87" s="5" t="s">
        <v>48</v>
      </c>
      <c r="D87" s="5" t="s">
        <v>49</v>
      </c>
      <c r="E87" s="5" t="s">
        <v>50</v>
      </c>
      <c r="F87" s="7">
        <v>45131</v>
      </c>
      <c r="G87" s="5" t="s">
        <v>51</v>
      </c>
      <c r="H87" s="5" t="s">
        <v>21</v>
      </c>
      <c r="I87" s="12">
        <v>31268834</v>
      </c>
      <c r="J87" s="13">
        <v>6117</v>
      </c>
      <c r="K87" s="5" t="s">
        <v>110</v>
      </c>
      <c r="L87" s="5" t="s">
        <v>407</v>
      </c>
      <c r="M87" s="7">
        <v>45239</v>
      </c>
    </row>
    <row r="88" spans="1:14" s="5" customFormat="1" ht="29" x14ac:dyDescent="0.35">
      <c r="A88" s="54" t="s">
        <v>107</v>
      </c>
      <c r="B88" s="5" t="s">
        <v>108</v>
      </c>
      <c r="C88" s="5" t="s">
        <v>27</v>
      </c>
      <c r="D88" s="5" t="s">
        <v>28</v>
      </c>
      <c r="E88" s="5" t="s">
        <v>109</v>
      </c>
      <c r="F88" s="7">
        <v>45138</v>
      </c>
      <c r="G88" s="5" t="s">
        <v>20</v>
      </c>
      <c r="H88" s="5">
        <v>2</v>
      </c>
      <c r="I88" s="12">
        <v>126160291</v>
      </c>
      <c r="J88" s="13">
        <v>1122</v>
      </c>
      <c r="K88" s="5" t="s">
        <v>52</v>
      </c>
      <c r="L88" s="5" t="s">
        <v>407</v>
      </c>
      <c r="M88" s="7">
        <v>45239</v>
      </c>
    </row>
    <row r="89" spans="1:14" s="5" customFormat="1" ht="29" x14ac:dyDescent="0.35">
      <c r="A89" s="33" t="s">
        <v>335</v>
      </c>
      <c r="B89" s="34" t="s">
        <v>336</v>
      </c>
      <c r="C89" s="5" t="s">
        <v>48</v>
      </c>
      <c r="D89" s="5" t="s">
        <v>49</v>
      </c>
      <c r="E89" s="5" t="s">
        <v>337</v>
      </c>
      <c r="F89" s="7">
        <v>45132</v>
      </c>
      <c r="G89" s="5" t="s">
        <v>20</v>
      </c>
      <c r="H89" s="5" t="s">
        <v>21</v>
      </c>
      <c r="I89" s="12">
        <v>266758006</v>
      </c>
      <c r="J89" s="13">
        <v>10252</v>
      </c>
      <c r="K89" s="5" t="s">
        <v>110</v>
      </c>
      <c r="L89" s="5" t="s">
        <v>407</v>
      </c>
      <c r="M89" s="7">
        <v>45246</v>
      </c>
    </row>
    <row r="90" spans="1:14" ht="29" x14ac:dyDescent="0.35">
      <c r="A90" s="14" t="s">
        <v>378</v>
      </c>
      <c r="B90" s="5" t="s">
        <v>379</v>
      </c>
      <c r="C90" s="5" t="s">
        <v>380</v>
      </c>
      <c r="D90" s="5" t="s">
        <v>346</v>
      </c>
      <c r="E90" s="5" t="s">
        <v>86</v>
      </c>
      <c r="F90" s="7">
        <v>45131</v>
      </c>
      <c r="G90" s="5" t="s">
        <v>20</v>
      </c>
      <c r="H90" s="5">
        <v>5</v>
      </c>
      <c r="I90" s="12">
        <v>19843215</v>
      </c>
      <c r="J90" s="13">
        <v>542</v>
      </c>
      <c r="K90" s="5" t="s">
        <v>52</v>
      </c>
      <c r="L90" s="5" t="s">
        <v>407</v>
      </c>
      <c r="M90" s="7">
        <v>45247</v>
      </c>
      <c r="N90" s="5"/>
    </row>
    <row r="91" spans="1:14" s="5" customFormat="1" x14ac:dyDescent="0.35">
      <c r="A91" s="14" t="s">
        <v>70</v>
      </c>
      <c r="B91" s="5" t="s">
        <v>71</v>
      </c>
      <c r="C91" s="5" t="s">
        <v>72</v>
      </c>
      <c r="D91" s="5" t="s">
        <v>44</v>
      </c>
      <c r="E91" s="5" t="s">
        <v>73</v>
      </c>
      <c r="F91" s="7">
        <v>45128</v>
      </c>
      <c r="G91" s="5" t="s">
        <v>20</v>
      </c>
      <c r="H91" s="5" t="s">
        <v>21</v>
      </c>
      <c r="I91" s="12">
        <v>39778439</v>
      </c>
      <c r="J91" s="13">
        <v>1821</v>
      </c>
      <c r="K91" s="5" t="s">
        <v>110</v>
      </c>
      <c r="L91" s="5" t="s">
        <v>407</v>
      </c>
      <c r="M91" s="7">
        <v>45247</v>
      </c>
    </row>
    <row r="92" spans="1:14" s="5" customFormat="1" x14ac:dyDescent="0.35">
      <c r="A92" s="14" t="s">
        <v>366</v>
      </c>
      <c r="B92" s="5" t="s">
        <v>367</v>
      </c>
      <c r="C92" s="5" t="s">
        <v>144</v>
      </c>
      <c r="D92" s="5" t="s">
        <v>85</v>
      </c>
      <c r="E92" s="5" t="s">
        <v>45</v>
      </c>
      <c r="F92" s="7">
        <v>45138</v>
      </c>
      <c r="G92" s="5" t="s">
        <v>20</v>
      </c>
      <c r="H92" s="5">
        <v>6</v>
      </c>
      <c r="I92" s="12">
        <v>874045523</v>
      </c>
      <c r="J92" s="13">
        <v>40373</v>
      </c>
      <c r="K92" s="5" t="s">
        <v>52</v>
      </c>
      <c r="L92" s="5" t="s">
        <v>407</v>
      </c>
      <c r="M92" s="7">
        <v>45247</v>
      </c>
    </row>
    <row r="93" spans="1:14" s="5" customFormat="1" x14ac:dyDescent="0.35">
      <c r="A93" s="54" t="s">
        <v>425</v>
      </c>
      <c r="B93" s="5" t="s">
        <v>426</v>
      </c>
      <c r="C93" s="5" t="s">
        <v>32</v>
      </c>
      <c r="D93" s="5" t="s">
        <v>18</v>
      </c>
      <c r="E93" s="5" t="s">
        <v>427</v>
      </c>
      <c r="F93" s="7">
        <v>45140</v>
      </c>
      <c r="G93" s="5" t="s">
        <v>51</v>
      </c>
      <c r="H93" s="5">
        <v>6</v>
      </c>
      <c r="I93" s="12">
        <v>280037922</v>
      </c>
      <c r="J93" s="13">
        <v>41439</v>
      </c>
      <c r="K93" s="5" t="s">
        <v>52</v>
      </c>
      <c r="L93" s="7" t="s">
        <v>407</v>
      </c>
      <c r="M93" s="7">
        <v>45258</v>
      </c>
    </row>
    <row r="94" spans="1:14" s="5" customFormat="1" x14ac:dyDescent="0.35">
      <c r="A94" s="54" t="s">
        <v>87</v>
      </c>
      <c r="B94" s="5" t="s">
        <v>88</v>
      </c>
      <c r="C94" s="5" t="s">
        <v>27</v>
      </c>
      <c r="D94" s="5" t="s">
        <v>28</v>
      </c>
      <c r="E94" s="5" t="s">
        <v>89</v>
      </c>
      <c r="F94" s="7">
        <v>45167</v>
      </c>
      <c r="G94" s="5" t="s">
        <v>51</v>
      </c>
      <c r="H94" s="5" t="s">
        <v>21</v>
      </c>
      <c r="I94" s="12">
        <v>28946642</v>
      </c>
      <c r="J94" s="13">
        <v>2012</v>
      </c>
      <c r="K94" s="5" t="s">
        <v>52</v>
      </c>
      <c r="L94" s="5" t="s">
        <v>407</v>
      </c>
      <c r="M94" s="7">
        <v>45279</v>
      </c>
    </row>
    <row r="95" spans="1:14" s="5" customFormat="1" ht="29" x14ac:dyDescent="0.35">
      <c r="A95" s="14" t="s">
        <v>363</v>
      </c>
      <c r="B95" s="5" t="s">
        <v>364</v>
      </c>
      <c r="C95" s="5" t="s">
        <v>48</v>
      </c>
      <c r="D95" s="5" t="s">
        <v>49</v>
      </c>
      <c r="E95" s="5" t="s">
        <v>365</v>
      </c>
      <c r="F95" s="7">
        <v>45181</v>
      </c>
      <c r="G95" s="5" t="s">
        <v>20</v>
      </c>
      <c r="H95" s="5">
        <v>6</v>
      </c>
      <c r="I95" s="12">
        <v>1184681016</v>
      </c>
      <c r="J95" s="13">
        <v>35223</v>
      </c>
      <c r="K95" s="5" t="s">
        <v>52</v>
      </c>
      <c r="L95" s="5" t="s">
        <v>407</v>
      </c>
      <c r="M95" s="7">
        <v>45296</v>
      </c>
    </row>
    <row r="96" spans="1:14" s="5" customFormat="1" ht="29" x14ac:dyDescent="0.35">
      <c r="A96" s="14" t="s">
        <v>422</v>
      </c>
      <c r="B96" s="5" t="s">
        <v>423</v>
      </c>
      <c r="C96" s="5" t="s">
        <v>206</v>
      </c>
      <c r="D96" s="5" t="s">
        <v>207</v>
      </c>
      <c r="E96" s="5" t="s">
        <v>424</v>
      </c>
      <c r="F96" s="7">
        <v>45181</v>
      </c>
      <c r="G96" s="5" t="s">
        <v>51</v>
      </c>
      <c r="H96" s="5">
        <v>6</v>
      </c>
      <c r="I96" s="12">
        <v>938120262</v>
      </c>
      <c r="J96" s="13">
        <v>91744</v>
      </c>
      <c r="K96" s="5" t="s">
        <v>52</v>
      </c>
      <c r="L96" s="5" t="s">
        <v>407</v>
      </c>
      <c r="M96" s="7">
        <v>45300</v>
      </c>
    </row>
    <row r="97" spans="1:14" s="5" customFormat="1" x14ac:dyDescent="0.35">
      <c r="A97" s="54" t="s">
        <v>384</v>
      </c>
      <c r="B97" s="5" t="s">
        <v>385</v>
      </c>
      <c r="C97" s="5" t="s">
        <v>84</v>
      </c>
      <c r="D97" s="5" t="s">
        <v>85</v>
      </c>
      <c r="E97" s="5" t="s">
        <v>386</v>
      </c>
      <c r="F97" s="7">
        <v>45190</v>
      </c>
      <c r="G97" s="5" t="s">
        <v>20</v>
      </c>
      <c r="H97" s="5">
        <v>5</v>
      </c>
      <c r="I97" s="12">
        <v>38100920</v>
      </c>
      <c r="J97" s="13">
        <v>787</v>
      </c>
      <c r="K97" s="5" t="s">
        <v>52</v>
      </c>
      <c r="L97" s="5" t="s">
        <v>407</v>
      </c>
      <c r="M97" s="7">
        <v>45306</v>
      </c>
    </row>
    <row r="98" spans="1:14" s="5" customFormat="1" x14ac:dyDescent="0.35">
      <c r="A98" s="54" t="s">
        <v>338</v>
      </c>
      <c r="B98" s="5" t="s">
        <v>339</v>
      </c>
      <c r="C98" s="5" t="s">
        <v>340</v>
      </c>
      <c r="D98" s="5" t="s">
        <v>49</v>
      </c>
      <c r="E98" s="5" t="s">
        <v>337</v>
      </c>
      <c r="F98" s="7">
        <v>45195</v>
      </c>
      <c r="G98" s="5" t="s">
        <v>51</v>
      </c>
      <c r="H98" s="5" t="s">
        <v>21</v>
      </c>
      <c r="I98" s="12">
        <v>52405025</v>
      </c>
      <c r="J98" s="13">
        <v>4605</v>
      </c>
      <c r="K98" s="5" t="s">
        <v>52</v>
      </c>
      <c r="L98" s="5" t="s">
        <v>407</v>
      </c>
      <c r="M98" s="7">
        <v>45309</v>
      </c>
    </row>
    <row r="99" spans="1:14" s="5" customFormat="1" ht="29" x14ac:dyDescent="0.35">
      <c r="A99" s="14" t="s">
        <v>359</v>
      </c>
      <c r="B99" s="5" t="s">
        <v>360</v>
      </c>
      <c r="C99" s="5" t="s">
        <v>361</v>
      </c>
      <c r="D99" s="5" t="s">
        <v>44</v>
      </c>
      <c r="E99" s="5" t="s">
        <v>362</v>
      </c>
      <c r="F99" s="7">
        <v>45205</v>
      </c>
      <c r="G99" s="5" t="s">
        <v>20</v>
      </c>
      <c r="H99" s="5">
        <v>6</v>
      </c>
      <c r="I99" s="12">
        <v>3232425237</v>
      </c>
      <c r="J99" s="13">
        <v>103056</v>
      </c>
      <c r="K99" s="5" t="s">
        <v>52</v>
      </c>
      <c r="L99" s="5" t="s">
        <v>407</v>
      </c>
      <c r="M99" s="7">
        <v>45321</v>
      </c>
    </row>
    <row r="100" spans="1:14" s="5" customFormat="1" x14ac:dyDescent="0.35">
      <c r="A100" s="14" t="s">
        <v>347</v>
      </c>
      <c r="B100" s="5" t="s">
        <v>348</v>
      </c>
      <c r="C100" s="5" t="s">
        <v>349</v>
      </c>
      <c r="D100" s="5" t="s">
        <v>85</v>
      </c>
      <c r="E100" s="5" t="s">
        <v>337</v>
      </c>
      <c r="F100" s="7">
        <v>45215</v>
      </c>
      <c r="G100" s="5" t="s">
        <v>20</v>
      </c>
      <c r="H100" s="5" t="s">
        <v>21</v>
      </c>
      <c r="I100" s="12">
        <v>526467008</v>
      </c>
      <c r="J100" s="13">
        <v>24288</v>
      </c>
      <c r="K100" s="5" t="s">
        <v>52</v>
      </c>
      <c r="L100" s="5" t="s">
        <v>407</v>
      </c>
      <c r="M100" s="7">
        <v>45322</v>
      </c>
    </row>
    <row r="101" spans="1:14" s="5" customFormat="1" ht="29" x14ac:dyDescent="0.35">
      <c r="A101" s="14" t="s">
        <v>344</v>
      </c>
      <c r="B101" s="5" t="s">
        <v>345</v>
      </c>
      <c r="C101" s="5" t="s">
        <v>92</v>
      </c>
      <c r="D101" s="5" t="s">
        <v>346</v>
      </c>
      <c r="E101" s="5" t="s">
        <v>86</v>
      </c>
      <c r="F101" s="7">
        <v>45219</v>
      </c>
      <c r="G101" s="5" t="s">
        <v>20</v>
      </c>
      <c r="H101" s="5" t="s">
        <v>21</v>
      </c>
      <c r="I101" s="12">
        <v>59464944</v>
      </c>
      <c r="J101" s="13">
        <v>516</v>
      </c>
      <c r="K101" s="5" t="s">
        <v>110</v>
      </c>
      <c r="L101" s="5" t="s">
        <v>407</v>
      </c>
      <c r="M101" s="7">
        <v>45324</v>
      </c>
    </row>
    <row r="102" spans="1:14" s="5" customFormat="1" ht="29" x14ac:dyDescent="0.35">
      <c r="A102" s="14" t="s">
        <v>438</v>
      </c>
      <c r="B102" s="5" t="s">
        <v>439</v>
      </c>
      <c r="C102" s="5" t="s">
        <v>48</v>
      </c>
      <c r="D102" s="5" t="s">
        <v>49</v>
      </c>
      <c r="E102" s="5" t="s">
        <v>440</v>
      </c>
      <c r="F102" s="7">
        <v>45222</v>
      </c>
      <c r="G102" s="5" t="s">
        <v>20</v>
      </c>
      <c r="H102" s="5" t="s">
        <v>21</v>
      </c>
      <c r="I102" s="12">
        <v>74399443</v>
      </c>
      <c r="J102" s="13">
        <v>15420</v>
      </c>
      <c r="K102" s="5" t="s">
        <v>110</v>
      </c>
      <c r="L102" s="5" t="s">
        <v>407</v>
      </c>
      <c r="M102" s="7">
        <v>45328</v>
      </c>
    </row>
    <row r="103" spans="1:14" s="5" customFormat="1" ht="29" x14ac:dyDescent="0.35">
      <c r="A103" s="14" t="s">
        <v>371</v>
      </c>
      <c r="B103" s="5" t="s">
        <v>372</v>
      </c>
      <c r="C103" s="5" t="s">
        <v>373</v>
      </c>
      <c r="D103" s="5" t="s">
        <v>18</v>
      </c>
      <c r="E103" s="5" t="s">
        <v>374</v>
      </c>
      <c r="F103" s="7">
        <v>45218</v>
      </c>
      <c r="G103" s="5" t="s">
        <v>51</v>
      </c>
      <c r="H103" s="5" t="s">
        <v>21</v>
      </c>
      <c r="I103" s="12">
        <v>41083073</v>
      </c>
      <c r="J103" s="13">
        <v>8145</v>
      </c>
      <c r="K103" s="5" t="s">
        <v>110</v>
      </c>
      <c r="L103" s="5" t="s">
        <v>407</v>
      </c>
      <c r="M103" s="7">
        <v>45329</v>
      </c>
    </row>
    <row r="104" spans="1:14" x14ac:dyDescent="0.35">
      <c r="A104" s="14" t="s">
        <v>74</v>
      </c>
      <c r="B104" s="5" t="s">
        <v>75</v>
      </c>
      <c r="C104" s="5" t="s">
        <v>27</v>
      </c>
      <c r="D104" s="5" t="s">
        <v>28</v>
      </c>
      <c r="E104" s="5" t="s">
        <v>55</v>
      </c>
      <c r="F104" s="7">
        <v>45218</v>
      </c>
      <c r="G104" s="5" t="s">
        <v>20</v>
      </c>
      <c r="H104" s="25" t="s">
        <v>21</v>
      </c>
      <c r="I104" s="12">
        <v>46616506</v>
      </c>
      <c r="J104" s="13">
        <v>1321</v>
      </c>
      <c r="K104" s="5" t="s">
        <v>110</v>
      </c>
      <c r="L104" s="5" t="s">
        <v>407</v>
      </c>
      <c r="M104" s="27">
        <v>45331</v>
      </c>
    </row>
    <row r="105" spans="1:14" s="5" customFormat="1" x14ac:dyDescent="0.35">
      <c r="A105" s="14" t="s">
        <v>441</v>
      </c>
      <c r="B105" s="5" t="s">
        <v>442</v>
      </c>
      <c r="C105" s="5" t="s">
        <v>27</v>
      </c>
      <c r="D105" s="5" t="s">
        <v>28</v>
      </c>
      <c r="E105" s="5" t="s">
        <v>443</v>
      </c>
      <c r="F105" s="7">
        <v>45219</v>
      </c>
      <c r="G105" s="5" t="s">
        <v>51</v>
      </c>
      <c r="H105" s="5" t="s">
        <v>21</v>
      </c>
      <c r="I105" s="12">
        <v>36391200</v>
      </c>
      <c r="J105" s="13">
        <v>2757</v>
      </c>
      <c r="K105" s="5" t="s">
        <v>110</v>
      </c>
      <c r="L105" s="5" t="s">
        <v>407</v>
      </c>
      <c r="M105" s="7">
        <v>45331</v>
      </c>
    </row>
    <row r="106" spans="1:14" s="5" customFormat="1" x14ac:dyDescent="0.35">
      <c r="A106" s="54" t="s">
        <v>408</v>
      </c>
      <c r="B106" s="5" t="s">
        <v>409</v>
      </c>
      <c r="C106" s="5" t="s">
        <v>182</v>
      </c>
      <c r="D106" s="5" t="s">
        <v>44</v>
      </c>
      <c r="E106" s="5" t="s">
        <v>410</v>
      </c>
      <c r="F106" s="7">
        <v>45229</v>
      </c>
      <c r="G106" s="5" t="s">
        <v>20</v>
      </c>
      <c r="H106" s="5">
        <v>1</v>
      </c>
      <c r="I106" s="12">
        <v>187980521</v>
      </c>
      <c r="J106" s="13">
        <v>3109</v>
      </c>
      <c r="K106" s="5" t="s">
        <v>52</v>
      </c>
      <c r="L106" s="5" t="s">
        <v>407</v>
      </c>
      <c r="M106" s="7">
        <v>45335</v>
      </c>
    </row>
    <row r="107" spans="1:14" s="5" customFormat="1" ht="29" x14ac:dyDescent="0.35">
      <c r="A107" s="54" t="s">
        <v>431</v>
      </c>
      <c r="B107" s="5" t="s">
        <v>432</v>
      </c>
      <c r="C107" s="5" t="s">
        <v>27</v>
      </c>
      <c r="D107" s="5" t="s">
        <v>28</v>
      </c>
      <c r="E107" s="5" t="s">
        <v>208</v>
      </c>
      <c r="F107" s="7">
        <v>45229</v>
      </c>
      <c r="G107" s="5" t="s">
        <v>126</v>
      </c>
      <c r="H107" s="5">
        <v>1</v>
      </c>
      <c r="I107" s="12">
        <v>37245026</v>
      </c>
      <c r="J107" s="13">
        <v>4029</v>
      </c>
      <c r="K107" s="5" t="s">
        <v>52</v>
      </c>
      <c r="L107" s="5" t="s">
        <v>407</v>
      </c>
      <c r="M107" s="7">
        <v>45345</v>
      </c>
    </row>
    <row r="108" spans="1:14" ht="29" x14ac:dyDescent="0.35">
      <c r="A108" s="14" t="s">
        <v>375</v>
      </c>
      <c r="B108" s="5" t="s">
        <v>376</v>
      </c>
      <c r="C108" s="5" t="s">
        <v>377</v>
      </c>
      <c r="D108" s="5" t="s">
        <v>346</v>
      </c>
      <c r="E108" s="5" t="s">
        <v>86</v>
      </c>
      <c r="F108" s="7">
        <v>45229</v>
      </c>
      <c r="G108" s="5" t="s">
        <v>20</v>
      </c>
      <c r="H108" s="5">
        <v>6</v>
      </c>
      <c r="I108" s="12">
        <v>1437987530</v>
      </c>
      <c r="J108" s="13">
        <v>49180</v>
      </c>
      <c r="K108" s="5" t="s">
        <v>52</v>
      </c>
      <c r="L108" s="5" t="s">
        <v>407</v>
      </c>
      <c r="M108" s="7">
        <v>45345</v>
      </c>
      <c r="N108" s="5"/>
    </row>
    <row r="109" spans="1:14" s="5" customFormat="1" x14ac:dyDescent="0.35">
      <c r="A109" s="14" t="s">
        <v>368</v>
      </c>
      <c r="B109" s="5" t="s">
        <v>369</v>
      </c>
      <c r="C109" s="5" t="s">
        <v>370</v>
      </c>
      <c r="D109" s="5" t="s">
        <v>18</v>
      </c>
      <c r="E109" s="5" t="s">
        <v>40</v>
      </c>
      <c r="F109" s="7">
        <v>45244</v>
      </c>
      <c r="G109" s="5" t="s">
        <v>20</v>
      </c>
      <c r="H109" s="5" t="s">
        <v>21</v>
      </c>
      <c r="I109" s="12">
        <v>17874715</v>
      </c>
      <c r="J109" s="13">
        <v>507</v>
      </c>
      <c r="K109" s="5" t="s">
        <v>52</v>
      </c>
      <c r="L109" s="5" t="s">
        <v>407</v>
      </c>
      <c r="M109" s="7">
        <v>45348</v>
      </c>
    </row>
    <row r="110" spans="1:14" s="5" customFormat="1" x14ac:dyDescent="0.35">
      <c r="A110" s="14" t="s">
        <v>70</v>
      </c>
      <c r="B110" s="5" t="s">
        <v>71</v>
      </c>
      <c r="C110" s="5" t="s">
        <v>72</v>
      </c>
      <c r="D110" s="5" t="s">
        <v>44</v>
      </c>
      <c r="E110" s="5" t="s">
        <v>73</v>
      </c>
      <c r="F110" s="7">
        <v>45361</v>
      </c>
      <c r="G110" s="5" t="s">
        <v>20</v>
      </c>
      <c r="H110" s="5" t="s">
        <v>21</v>
      </c>
      <c r="I110" s="12">
        <v>40307146</v>
      </c>
      <c r="J110" s="13">
        <v>1821</v>
      </c>
      <c r="K110" s="5" t="s">
        <v>52</v>
      </c>
      <c r="L110" s="5" t="s">
        <v>407</v>
      </c>
      <c r="M110" s="7">
        <v>45417</v>
      </c>
    </row>
    <row r="111" spans="1:14" ht="29" x14ac:dyDescent="0.35">
      <c r="A111" s="14" t="s">
        <v>399</v>
      </c>
      <c r="B111" s="5" t="s">
        <v>400</v>
      </c>
      <c r="C111" s="5" t="s">
        <v>39</v>
      </c>
      <c r="D111" s="5" t="s">
        <v>18</v>
      </c>
      <c r="E111" s="5" t="s">
        <v>233</v>
      </c>
      <c r="F111" s="7">
        <v>45335</v>
      </c>
      <c r="G111" s="5" t="s">
        <v>20</v>
      </c>
      <c r="H111" s="5" t="s">
        <v>21</v>
      </c>
      <c r="I111" s="12">
        <v>595497776</v>
      </c>
      <c r="J111" s="13">
        <v>22576</v>
      </c>
      <c r="K111" s="5" t="s">
        <v>110</v>
      </c>
      <c r="L111" s="5" t="s">
        <v>407</v>
      </c>
      <c r="M111" s="27">
        <v>45442</v>
      </c>
    </row>
    <row r="112" spans="1:14" ht="43.5" x14ac:dyDescent="0.35">
      <c r="A112" s="14" t="s">
        <v>79</v>
      </c>
      <c r="B112" s="5" t="s">
        <v>80</v>
      </c>
      <c r="C112" s="5" t="s">
        <v>48</v>
      </c>
      <c r="D112" s="5" t="s">
        <v>49</v>
      </c>
      <c r="E112" s="5" t="s">
        <v>81</v>
      </c>
      <c r="F112" s="7">
        <v>45367</v>
      </c>
      <c r="G112" s="5" t="s">
        <v>20</v>
      </c>
      <c r="H112" s="5">
        <v>6</v>
      </c>
      <c r="I112" s="12">
        <v>638272612</v>
      </c>
      <c r="J112" s="13">
        <v>29233</v>
      </c>
      <c r="K112" s="5" t="s">
        <v>52</v>
      </c>
      <c r="L112" s="5" t="s">
        <v>407</v>
      </c>
      <c r="M112" s="7">
        <v>45483</v>
      </c>
      <c r="N112" s="5"/>
    </row>
    <row r="113" spans="1:14" s="5" customFormat="1" x14ac:dyDescent="0.35">
      <c r="A113" s="14" t="s">
        <v>82</v>
      </c>
      <c r="B113" s="5" t="s">
        <v>83</v>
      </c>
      <c r="C113" s="5" t="s">
        <v>84</v>
      </c>
      <c r="D113" s="5" t="s">
        <v>85</v>
      </c>
      <c r="E113" s="5" t="s">
        <v>86</v>
      </c>
      <c r="F113" s="7">
        <v>45429</v>
      </c>
      <c r="G113" s="5" t="s">
        <v>20</v>
      </c>
      <c r="H113" s="5" t="s">
        <v>21</v>
      </c>
      <c r="I113" s="8">
        <v>59343809</v>
      </c>
      <c r="J113" s="9">
        <v>1344</v>
      </c>
      <c r="K113" s="5" t="s">
        <v>23</v>
      </c>
      <c r="L113" s="5" t="s">
        <v>407</v>
      </c>
      <c r="M113" s="7">
        <v>45511</v>
      </c>
    </row>
    <row r="114" spans="1:14" s="5" customFormat="1" x14ac:dyDescent="0.35">
      <c r="A114" s="14" t="s">
        <v>444</v>
      </c>
      <c r="B114" s="5" t="s">
        <v>445</v>
      </c>
      <c r="C114" s="5" t="s">
        <v>92</v>
      </c>
      <c r="D114" s="5" t="s">
        <v>18</v>
      </c>
      <c r="E114" s="5" t="s">
        <v>446</v>
      </c>
      <c r="F114" s="7">
        <v>45429</v>
      </c>
      <c r="G114" s="5" t="s">
        <v>20</v>
      </c>
      <c r="H114" s="5" t="s">
        <v>21</v>
      </c>
      <c r="I114" s="8">
        <v>42214659</v>
      </c>
      <c r="J114" s="9">
        <v>850</v>
      </c>
      <c r="K114" s="5" t="s">
        <v>23</v>
      </c>
      <c r="L114" s="5" t="s">
        <v>407</v>
      </c>
      <c r="M114" s="7">
        <v>45544</v>
      </c>
    </row>
    <row r="115" spans="1:14" x14ac:dyDescent="0.35">
      <c r="A115" s="50" t="s">
        <v>447</v>
      </c>
      <c r="B115" s="34" t="s">
        <v>448</v>
      </c>
      <c r="C115" s="5" t="s">
        <v>17</v>
      </c>
      <c r="D115" s="5" t="s">
        <v>18</v>
      </c>
      <c r="E115" s="5" t="s">
        <v>200</v>
      </c>
      <c r="F115" s="7">
        <v>45475</v>
      </c>
      <c r="G115" s="5" t="s">
        <v>20</v>
      </c>
      <c r="H115" s="5" t="s">
        <v>21</v>
      </c>
      <c r="I115" s="12">
        <v>1176573</v>
      </c>
      <c r="J115" s="13">
        <v>170</v>
      </c>
      <c r="K115" s="5" t="s">
        <v>23</v>
      </c>
      <c r="L115" s="5" t="s">
        <v>407</v>
      </c>
      <c r="M115" s="7">
        <v>45560</v>
      </c>
      <c r="N115" s="7"/>
    </row>
    <row r="116" spans="1:14" x14ac:dyDescent="0.35">
      <c r="A116" s="16" t="s">
        <v>90</v>
      </c>
      <c r="B116" s="34" t="s">
        <v>91</v>
      </c>
      <c r="C116" s="5" t="s">
        <v>92</v>
      </c>
      <c r="D116" s="5" t="s">
        <v>18</v>
      </c>
      <c r="E116" s="5" t="s">
        <v>93</v>
      </c>
      <c r="F116" s="7">
        <v>45469</v>
      </c>
      <c r="G116" s="5" t="s">
        <v>51</v>
      </c>
      <c r="H116" s="5" t="s">
        <v>21</v>
      </c>
      <c r="I116" s="12">
        <v>69676216</v>
      </c>
      <c r="J116" s="13">
        <v>3318</v>
      </c>
      <c r="K116" s="5" t="s">
        <v>23</v>
      </c>
      <c r="L116" s="5" t="s">
        <v>407</v>
      </c>
      <c r="M116" s="7">
        <v>45562</v>
      </c>
      <c r="N116" s="7"/>
    </row>
    <row r="117" spans="1:14" x14ac:dyDescent="0.35">
      <c r="A117" s="14" t="s">
        <v>449</v>
      </c>
      <c r="B117" s="5" t="s">
        <v>450</v>
      </c>
      <c r="C117" s="5" t="s">
        <v>27</v>
      </c>
      <c r="D117" s="5" t="s">
        <v>28</v>
      </c>
      <c r="E117" s="5" t="s">
        <v>86</v>
      </c>
      <c r="F117" s="7">
        <v>45489</v>
      </c>
      <c r="G117" s="5" t="s">
        <v>20</v>
      </c>
      <c r="H117" s="5" t="s">
        <v>21</v>
      </c>
      <c r="I117" s="8">
        <v>121268514</v>
      </c>
      <c r="J117" s="9">
        <v>7588</v>
      </c>
      <c r="K117" s="5" t="s">
        <v>23</v>
      </c>
      <c r="L117" s="5" t="s">
        <v>407</v>
      </c>
      <c r="M117" s="49">
        <v>45572</v>
      </c>
      <c r="N117" s="7"/>
    </row>
    <row r="118" spans="1:14" x14ac:dyDescent="0.35">
      <c r="A118" s="50" t="s">
        <v>25</v>
      </c>
      <c r="B118" s="34" t="s">
        <v>26</v>
      </c>
      <c r="C118" s="5" t="s">
        <v>27</v>
      </c>
      <c r="D118" s="5" t="s">
        <v>28</v>
      </c>
      <c r="E118" s="5" t="s">
        <v>29</v>
      </c>
      <c r="F118" s="7">
        <v>45475</v>
      </c>
      <c r="G118" s="5" t="s">
        <v>20</v>
      </c>
      <c r="H118" s="5" t="s">
        <v>21</v>
      </c>
      <c r="I118" s="12">
        <v>16198274</v>
      </c>
      <c r="J118" s="13">
        <v>1600</v>
      </c>
      <c r="K118" s="5" t="s">
        <v>23</v>
      </c>
      <c r="L118" s="5" t="s">
        <v>407</v>
      </c>
      <c r="M118" s="7">
        <v>45574</v>
      </c>
      <c r="N118" s="7"/>
    </row>
    <row r="119" spans="1:14" ht="29" x14ac:dyDescent="0.35">
      <c r="A119" s="50" t="s">
        <v>15</v>
      </c>
      <c r="B119" s="34" t="s">
        <v>16</v>
      </c>
      <c r="C119" s="5" t="s">
        <v>17</v>
      </c>
      <c r="D119" s="5" t="s">
        <v>18</v>
      </c>
      <c r="E119" s="5" t="s">
        <v>19</v>
      </c>
      <c r="F119" s="7">
        <v>45474</v>
      </c>
      <c r="G119" s="5" t="s">
        <v>20</v>
      </c>
      <c r="H119" s="5" t="s">
        <v>21</v>
      </c>
      <c r="I119" s="12">
        <v>8313245</v>
      </c>
      <c r="J119" s="13">
        <v>296</v>
      </c>
      <c r="K119" s="5" t="s">
        <v>23</v>
      </c>
      <c r="L119" s="5" t="s">
        <v>407</v>
      </c>
      <c r="M119" s="7">
        <v>45583</v>
      </c>
      <c r="N119" s="7"/>
    </row>
    <row r="120" spans="1:14" x14ac:dyDescent="0.35">
      <c r="A120" s="50" t="s">
        <v>30</v>
      </c>
      <c r="B120" s="34" t="s">
        <v>31</v>
      </c>
      <c r="C120" s="5" t="s">
        <v>32</v>
      </c>
      <c r="D120" s="5" t="s">
        <v>18</v>
      </c>
      <c r="E120" s="5" t="s">
        <v>33</v>
      </c>
      <c r="F120" s="7">
        <v>45484</v>
      </c>
      <c r="G120" s="5" t="s">
        <v>20</v>
      </c>
      <c r="H120" s="5" t="s">
        <v>21</v>
      </c>
      <c r="I120" s="12">
        <v>55618248</v>
      </c>
      <c r="J120" s="13">
        <v>1460</v>
      </c>
      <c r="K120" s="5" t="s">
        <v>23</v>
      </c>
      <c r="L120" s="5" t="s">
        <v>407</v>
      </c>
      <c r="M120" s="7">
        <v>45589</v>
      </c>
      <c r="N120" s="7"/>
    </row>
    <row r="121" spans="1:14" s="5" customFormat="1" ht="29" x14ac:dyDescent="0.35">
      <c r="A121" s="14" t="s">
        <v>60</v>
      </c>
      <c r="B121" s="5" t="s">
        <v>61</v>
      </c>
      <c r="C121" s="5" t="s">
        <v>62</v>
      </c>
      <c r="D121" s="5" t="s">
        <v>18</v>
      </c>
      <c r="E121" s="5" t="s">
        <v>63</v>
      </c>
      <c r="F121" s="7">
        <v>45498</v>
      </c>
      <c r="G121" s="5" t="s">
        <v>51</v>
      </c>
      <c r="H121" s="5" t="s">
        <v>21</v>
      </c>
      <c r="I121" s="12">
        <v>101172454</v>
      </c>
      <c r="J121" s="13">
        <v>1722</v>
      </c>
      <c r="K121" s="5" t="s">
        <v>23</v>
      </c>
      <c r="L121" s="5" t="s">
        <v>407</v>
      </c>
      <c r="M121" s="7">
        <v>45593</v>
      </c>
      <c r="N121" s="7"/>
    </row>
    <row r="122" spans="1:14" s="5" customFormat="1" x14ac:dyDescent="0.35">
      <c r="A122" s="14" t="s">
        <v>67</v>
      </c>
      <c r="B122" s="5" t="s">
        <v>68</v>
      </c>
      <c r="C122" s="5" t="s">
        <v>69</v>
      </c>
      <c r="D122" s="5" t="s">
        <v>18</v>
      </c>
      <c r="E122" s="5" t="s">
        <v>66</v>
      </c>
      <c r="F122" s="7">
        <v>45503</v>
      </c>
      <c r="G122" s="5" t="s">
        <v>20</v>
      </c>
      <c r="H122" s="5" t="s">
        <v>21</v>
      </c>
      <c r="I122" s="12">
        <v>103323036</v>
      </c>
      <c r="J122" s="13">
        <v>5834</v>
      </c>
      <c r="K122" s="5" t="s">
        <v>23</v>
      </c>
      <c r="L122" s="5" t="s">
        <v>407</v>
      </c>
      <c r="M122" s="7">
        <v>45594</v>
      </c>
      <c r="N122" s="7"/>
    </row>
    <row r="123" spans="1:14" s="5" customFormat="1" x14ac:dyDescent="0.35">
      <c r="A123" s="14" t="s">
        <v>56</v>
      </c>
      <c r="B123" s="5" t="s">
        <v>57</v>
      </c>
      <c r="C123" s="5" t="s">
        <v>58</v>
      </c>
      <c r="D123" s="5" t="s">
        <v>18</v>
      </c>
      <c r="E123" s="5" t="s">
        <v>59</v>
      </c>
      <c r="F123" s="7">
        <v>45498</v>
      </c>
      <c r="G123" s="5" t="s">
        <v>51</v>
      </c>
      <c r="H123" s="5" t="s">
        <v>21</v>
      </c>
      <c r="I123" s="12">
        <v>76798108</v>
      </c>
      <c r="J123" s="13">
        <v>6461</v>
      </c>
      <c r="K123" s="5" t="s">
        <v>23</v>
      </c>
      <c r="L123" s="5" t="s">
        <v>407</v>
      </c>
      <c r="M123" s="7">
        <v>45595</v>
      </c>
      <c r="N123" s="7"/>
    </row>
    <row r="124" spans="1:14" ht="29" x14ac:dyDescent="0.35">
      <c r="A124" s="14" t="s">
        <v>41</v>
      </c>
      <c r="B124" s="5" t="s">
        <v>42</v>
      </c>
      <c r="C124" s="5" t="s">
        <v>43</v>
      </c>
      <c r="D124" s="5" t="s">
        <v>44</v>
      </c>
      <c r="E124" s="5" t="s">
        <v>45</v>
      </c>
      <c r="F124" s="7">
        <v>45490</v>
      </c>
      <c r="G124" s="5" t="s">
        <v>20</v>
      </c>
      <c r="H124" s="5" t="s">
        <v>21</v>
      </c>
      <c r="I124" s="8">
        <v>157053148</v>
      </c>
      <c r="J124" s="9">
        <v>7872</v>
      </c>
      <c r="K124" s="5" t="s">
        <v>23</v>
      </c>
      <c r="L124" s="5" t="s">
        <v>407</v>
      </c>
      <c r="M124" s="49">
        <v>45596</v>
      </c>
      <c r="N124" s="7"/>
    </row>
    <row r="125" spans="1:14" x14ac:dyDescent="0.35">
      <c r="A125" s="14" t="s">
        <v>34</v>
      </c>
      <c r="B125" s="5" t="s">
        <v>35</v>
      </c>
      <c r="C125" s="5" t="s">
        <v>27</v>
      </c>
      <c r="D125" s="5" t="s">
        <v>28</v>
      </c>
      <c r="E125" s="5" t="s">
        <v>36</v>
      </c>
      <c r="F125" s="7">
        <v>45488</v>
      </c>
      <c r="G125" s="5" t="s">
        <v>20</v>
      </c>
      <c r="H125" s="5" t="s">
        <v>21</v>
      </c>
      <c r="I125" s="8">
        <v>100905325</v>
      </c>
      <c r="J125" s="9">
        <v>3453</v>
      </c>
      <c r="K125" s="5" t="s">
        <v>23</v>
      </c>
      <c r="L125" s="5" t="s">
        <v>407</v>
      </c>
      <c r="M125" s="49">
        <v>45603</v>
      </c>
      <c r="N125" s="7"/>
    </row>
    <row r="126" spans="1:14" s="5" customFormat="1" ht="29" x14ac:dyDescent="0.35">
      <c r="A126" s="14" t="s">
        <v>64</v>
      </c>
      <c r="B126" s="5" t="s">
        <v>65</v>
      </c>
      <c r="C126" s="5" t="s">
        <v>27</v>
      </c>
      <c r="D126" s="5" t="s">
        <v>49</v>
      </c>
      <c r="E126" s="5" t="s">
        <v>66</v>
      </c>
      <c r="F126" s="7">
        <v>45503</v>
      </c>
      <c r="G126" s="5" t="s">
        <v>20</v>
      </c>
      <c r="H126" s="5" t="s">
        <v>21</v>
      </c>
      <c r="I126" s="12">
        <v>19051321</v>
      </c>
      <c r="J126" s="13">
        <v>7279</v>
      </c>
      <c r="K126" s="5" t="s">
        <v>23</v>
      </c>
      <c r="L126" s="5" t="s">
        <v>407</v>
      </c>
      <c r="M126" s="7">
        <v>45604</v>
      </c>
      <c r="N126" s="7"/>
    </row>
    <row r="127" spans="1:14" s="5" customFormat="1" x14ac:dyDescent="0.35">
      <c r="A127" s="14" t="s">
        <v>53</v>
      </c>
      <c r="B127" s="5" t="s">
        <v>54</v>
      </c>
      <c r="C127" s="5" t="s">
        <v>27</v>
      </c>
      <c r="D127" s="5" t="s">
        <v>28</v>
      </c>
      <c r="E127" s="5" t="s">
        <v>55</v>
      </c>
      <c r="F127" s="7">
        <v>45497</v>
      </c>
      <c r="G127" s="5" t="s">
        <v>20</v>
      </c>
      <c r="H127" s="5" t="s">
        <v>21</v>
      </c>
      <c r="I127" s="12">
        <v>104097181</v>
      </c>
      <c r="J127" s="13">
        <v>1437</v>
      </c>
      <c r="K127" s="5" t="s">
        <v>23</v>
      </c>
      <c r="L127" s="5" t="s">
        <v>407</v>
      </c>
      <c r="M127" s="7">
        <v>45609</v>
      </c>
      <c r="N127" s="7"/>
    </row>
    <row r="128" spans="1:14" s="5" customFormat="1" ht="43.5" x14ac:dyDescent="0.35">
      <c r="A128" s="54" t="s">
        <v>76</v>
      </c>
      <c r="B128" s="5" t="s">
        <v>77</v>
      </c>
      <c r="C128" s="5" t="s">
        <v>27</v>
      </c>
      <c r="D128" s="5" t="s">
        <v>28</v>
      </c>
      <c r="E128" s="5" t="s">
        <v>78</v>
      </c>
      <c r="F128" s="7">
        <v>45518</v>
      </c>
      <c r="G128" s="5" t="s">
        <v>20</v>
      </c>
      <c r="H128" s="5">
        <v>5</v>
      </c>
      <c r="I128" s="12">
        <v>128137843</v>
      </c>
      <c r="J128" s="13">
        <v>2759</v>
      </c>
      <c r="K128" s="5" t="s">
        <v>52</v>
      </c>
      <c r="L128" s="7" t="s">
        <v>407</v>
      </c>
      <c r="M128" s="7">
        <v>45623</v>
      </c>
      <c r="N128" s="7"/>
    </row>
  </sheetData>
  <autoFilter ref="A3:N127" xr:uid="{9CB0A4EA-8DA2-4470-BECE-EE9A95C78CA6}"/>
  <mergeCells count="1">
    <mergeCell ref="A1:C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78CA3-7253-47FF-8E74-DDE97CD9DB4E}">
  <dimension ref="A1:G115"/>
  <sheetViews>
    <sheetView workbookViewId="0">
      <selection sqref="A1:B1"/>
    </sheetView>
  </sheetViews>
  <sheetFormatPr defaultRowHeight="14.5" x14ac:dyDescent="0.35"/>
  <cols>
    <col min="1" max="1" width="39.81640625" customWidth="1"/>
    <col min="2" max="2" width="22" customWidth="1"/>
    <col min="3" max="3" width="22" bestFit="1" customWidth="1"/>
    <col min="4" max="4" width="24" bestFit="1" customWidth="1"/>
    <col min="5" max="5" width="18" customWidth="1"/>
    <col min="6" max="6" width="15" bestFit="1" customWidth="1"/>
  </cols>
  <sheetData>
    <row r="1" spans="1:6" s="6" customFormat="1" ht="29.25" customHeight="1" x14ac:dyDescent="0.35">
      <c r="A1" s="59" t="s">
        <v>726</v>
      </c>
      <c r="B1" s="60"/>
    </row>
    <row r="2" spans="1:6" s="4" customFormat="1" ht="18" customHeight="1" thickBot="1" x14ac:dyDescent="0.4"/>
    <row r="3" spans="1:6" s="10" customFormat="1" ht="36" customHeight="1" thickTop="1" thickBot="1" x14ac:dyDescent="0.4">
      <c r="A3" s="10" t="s">
        <v>0</v>
      </c>
      <c r="B3" s="10" t="s">
        <v>1</v>
      </c>
      <c r="C3" s="10" t="s">
        <v>4</v>
      </c>
      <c r="D3" s="10" t="s">
        <v>451</v>
      </c>
      <c r="E3" s="10" t="s">
        <v>452</v>
      </c>
      <c r="F3" s="10" t="s">
        <v>7</v>
      </c>
    </row>
    <row r="4" spans="1:6" s="5" customFormat="1" ht="29" x14ac:dyDescent="0.35">
      <c r="A4" s="54" t="s">
        <v>453</v>
      </c>
      <c r="B4" s="5" t="s">
        <v>400</v>
      </c>
      <c r="C4" s="5" t="s">
        <v>233</v>
      </c>
      <c r="D4" s="7">
        <v>44996</v>
      </c>
      <c r="E4" s="7">
        <v>44926</v>
      </c>
      <c r="F4" s="5" t="s">
        <v>20</v>
      </c>
    </row>
    <row r="5" spans="1:6" s="5" customFormat="1" ht="29" x14ac:dyDescent="0.35">
      <c r="A5" s="54" t="s">
        <v>454</v>
      </c>
      <c r="B5" s="5" t="s">
        <v>455</v>
      </c>
      <c r="C5" s="5" t="s">
        <v>272</v>
      </c>
      <c r="D5" s="7">
        <v>44998</v>
      </c>
      <c r="E5" s="7">
        <v>44926</v>
      </c>
      <c r="F5" s="5" t="s">
        <v>20</v>
      </c>
    </row>
    <row r="6" spans="1:6" s="5" customFormat="1" ht="29" x14ac:dyDescent="0.35">
      <c r="A6" s="54" t="s">
        <v>456</v>
      </c>
      <c r="B6" s="5" t="s">
        <v>457</v>
      </c>
      <c r="C6" s="5" t="s">
        <v>86</v>
      </c>
      <c r="D6" s="7">
        <v>44998</v>
      </c>
      <c r="E6" s="7">
        <v>44926</v>
      </c>
      <c r="F6" s="5" t="s">
        <v>20</v>
      </c>
    </row>
    <row r="7" spans="1:6" s="5" customFormat="1" ht="29" x14ac:dyDescent="0.35">
      <c r="A7" s="54" t="s">
        <v>458</v>
      </c>
      <c r="B7" s="5" t="s">
        <v>450</v>
      </c>
      <c r="C7" s="5" t="s">
        <v>86</v>
      </c>
      <c r="D7" s="7">
        <v>44998</v>
      </c>
      <c r="E7" s="7">
        <v>44926</v>
      </c>
      <c r="F7" s="5" t="s">
        <v>20</v>
      </c>
    </row>
    <row r="8" spans="1:6" s="5" customFormat="1" ht="29" x14ac:dyDescent="0.35">
      <c r="A8" s="54" t="s">
        <v>15</v>
      </c>
      <c r="B8" s="5" t="s">
        <v>16</v>
      </c>
      <c r="C8" s="5" t="s">
        <v>459</v>
      </c>
      <c r="D8" s="7">
        <v>44998</v>
      </c>
      <c r="E8" s="7">
        <v>44926</v>
      </c>
      <c r="F8" s="5" t="s">
        <v>20</v>
      </c>
    </row>
    <row r="9" spans="1:6" s="5" customFormat="1" ht="29" x14ac:dyDescent="0.35">
      <c r="A9" s="54" t="s">
        <v>460</v>
      </c>
      <c r="B9" s="5" t="s">
        <v>461</v>
      </c>
      <c r="C9" s="5" t="s">
        <v>86</v>
      </c>
      <c r="D9" s="7">
        <v>44998</v>
      </c>
      <c r="E9" s="7">
        <v>44926</v>
      </c>
      <c r="F9" s="5" t="s">
        <v>20</v>
      </c>
    </row>
    <row r="10" spans="1:6" s="5" customFormat="1" ht="29" x14ac:dyDescent="0.35">
      <c r="A10" s="54" t="s">
        <v>462</v>
      </c>
      <c r="B10" s="5" t="s">
        <v>463</v>
      </c>
      <c r="C10" s="5" t="s">
        <v>29</v>
      </c>
      <c r="D10" s="7">
        <v>44998</v>
      </c>
      <c r="E10" s="7">
        <v>44926</v>
      </c>
      <c r="F10" s="5" t="s">
        <v>20</v>
      </c>
    </row>
    <row r="11" spans="1:6" s="5" customFormat="1" ht="29" x14ac:dyDescent="0.35">
      <c r="A11" s="54" t="s">
        <v>464</v>
      </c>
      <c r="B11" s="5" t="s">
        <v>354</v>
      </c>
      <c r="C11" s="5" t="s">
        <v>355</v>
      </c>
      <c r="D11" s="7">
        <v>44998</v>
      </c>
      <c r="E11" s="7">
        <v>44926</v>
      </c>
      <c r="F11" s="5" t="s">
        <v>20</v>
      </c>
    </row>
    <row r="12" spans="1:6" s="5" customFormat="1" ht="29" x14ac:dyDescent="0.35">
      <c r="A12" s="54" t="s">
        <v>465</v>
      </c>
      <c r="B12" s="5" t="s">
        <v>466</v>
      </c>
      <c r="C12" s="5" t="s">
        <v>45</v>
      </c>
      <c r="D12" s="7">
        <v>44998</v>
      </c>
      <c r="E12" s="7">
        <v>44926</v>
      </c>
      <c r="F12" s="5" t="s">
        <v>20</v>
      </c>
    </row>
    <row r="13" spans="1:6" s="5" customFormat="1" ht="29" x14ac:dyDescent="0.35">
      <c r="A13" s="54" t="s">
        <v>467</v>
      </c>
      <c r="B13" s="5" t="s">
        <v>468</v>
      </c>
      <c r="C13" s="5" t="s">
        <v>266</v>
      </c>
      <c r="D13" s="7">
        <v>44999</v>
      </c>
      <c r="E13" s="7">
        <v>44926</v>
      </c>
      <c r="F13" s="5" t="s">
        <v>20</v>
      </c>
    </row>
    <row r="14" spans="1:6" s="5" customFormat="1" ht="29" x14ac:dyDescent="0.35">
      <c r="A14" s="54" t="s">
        <v>469</v>
      </c>
      <c r="B14" s="5" t="s">
        <v>470</v>
      </c>
      <c r="C14" s="5" t="s">
        <v>471</v>
      </c>
      <c r="D14" s="7">
        <v>45000</v>
      </c>
      <c r="E14" s="7">
        <v>44926</v>
      </c>
      <c r="F14" s="5" t="s">
        <v>20</v>
      </c>
    </row>
    <row r="15" spans="1:6" s="5" customFormat="1" ht="29" x14ac:dyDescent="0.35">
      <c r="A15" s="54" t="s">
        <v>472</v>
      </c>
      <c r="B15" s="5" t="s">
        <v>42</v>
      </c>
      <c r="C15" s="5" t="s">
        <v>473</v>
      </c>
      <c r="D15" s="7">
        <v>45000</v>
      </c>
      <c r="E15" s="7">
        <v>44926</v>
      </c>
      <c r="F15" s="5" t="s">
        <v>20</v>
      </c>
    </row>
    <row r="16" spans="1:6" s="5" customFormat="1" ht="29" x14ac:dyDescent="0.35">
      <c r="A16" s="54" t="s">
        <v>474</v>
      </c>
      <c r="B16" s="5" t="s">
        <v>475</v>
      </c>
      <c r="C16" s="5" t="s">
        <v>471</v>
      </c>
      <c r="D16" s="7">
        <v>45001</v>
      </c>
      <c r="E16" s="7">
        <v>44926</v>
      </c>
      <c r="F16" s="5" t="s">
        <v>20</v>
      </c>
    </row>
    <row r="17" spans="1:6" s="5" customFormat="1" ht="29" x14ac:dyDescent="0.35">
      <c r="A17" s="54" t="s">
        <v>476</v>
      </c>
      <c r="B17" s="5" t="s">
        <v>477</v>
      </c>
      <c r="C17" s="5" t="s">
        <v>249</v>
      </c>
      <c r="D17" s="7">
        <v>45002</v>
      </c>
      <c r="E17" s="7">
        <v>44926</v>
      </c>
      <c r="F17" s="5" t="s">
        <v>20</v>
      </c>
    </row>
    <row r="18" spans="1:6" s="5" customFormat="1" ht="29" x14ac:dyDescent="0.35">
      <c r="A18" s="54" t="s">
        <v>478</v>
      </c>
      <c r="B18" s="5" t="s">
        <v>345</v>
      </c>
      <c r="C18" s="5" t="s">
        <v>413</v>
      </c>
      <c r="D18" s="7">
        <v>45002</v>
      </c>
      <c r="E18" s="7">
        <v>44926</v>
      </c>
      <c r="F18" s="5" t="s">
        <v>20</v>
      </c>
    </row>
    <row r="19" spans="1:6" s="5" customFormat="1" ht="58" x14ac:dyDescent="0.35">
      <c r="A19" s="54" t="s">
        <v>479</v>
      </c>
      <c r="B19" s="5" t="s">
        <v>480</v>
      </c>
      <c r="C19" s="5" t="s">
        <v>200</v>
      </c>
      <c r="D19" s="7">
        <v>45005</v>
      </c>
      <c r="E19" s="7">
        <v>44926</v>
      </c>
      <c r="F19" s="5" t="s">
        <v>20</v>
      </c>
    </row>
    <row r="20" spans="1:6" s="5" customFormat="1" ht="29" x14ac:dyDescent="0.35">
      <c r="A20" s="54" t="s">
        <v>371</v>
      </c>
      <c r="B20" s="5" t="s">
        <v>372</v>
      </c>
      <c r="C20" s="5" t="s">
        <v>374</v>
      </c>
      <c r="D20" s="7">
        <v>45008</v>
      </c>
      <c r="E20" s="7">
        <v>44926</v>
      </c>
      <c r="F20" s="5" t="s">
        <v>51</v>
      </c>
    </row>
    <row r="21" spans="1:6" s="5" customFormat="1" ht="29" x14ac:dyDescent="0.35">
      <c r="A21" s="54" t="s">
        <v>481</v>
      </c>
      <c r="B21" s="5" t="s">
        <v>482</v>
      </c>
      <c r="C21" s="5" t="s">
        <v>483</v>
      </c>
      <c r="D21" s="7">
        <v>45009</v>
      </c>
      <c r="E21" s="7">
        <v>44926</v>
      </c>
      <c r="F21" s="5" t="s">
        <v>20</v>
      </c>
    </row>
    <row r="22" spans="1:6" s="5" customFormat="1" ht="29" x14ac:dyDescent="0.35">
      <c r="A22" s="54" t="s">
        <v>347</v>
      </c>
      <c r="B22" s="5" t="s">
        <v>348</v>
      </c>
      <c r="C22" s="5" t="s">
        <v>337</v>
      </c>
      <c r="D22" s="7">
        <v>45009</v>
      </c>
      <c r="E22" s="7">
        <v>44926</v>
      </c>
      <c r="F22" s="5" t="s">
        <v>20</v>
      </c>
    </row>
    <row r="23" spans="1:6" s="5" customFormat="1" x14ac:dyDescent="0.35">
      <c r="A23" s="54" t="s">
        <v>46</v>
      </c>
      <c r="B23" s="5" t="s">
        <v>47</v>
      </c>
      <c r="C23" s="5" t="s">
        <v>50</v>
      </c>
      <c r="D23" s="7">
        <v>45009</v>
      </c>
      <c r="E23" s="7">
        <v>44926</v>
      </c>
      <c r="F23" s="5" t="s">
        <v>51</v>
      </c>
    </row>
    <row r="24" spans="1:6" s="5" customFormat="1" x14ac:dyDescent="0.35">
      <c r="A24" s="54" t="s">
        <v>338</v>
      </c>
      <c r="B24" s="5" t="s">
        <v>339</v>
      </c>
      <c r="C24" s="5" t="s">
        <v>337</v>
      </c>
      <c r="D24" s="7">
        <v>45009</v>
      </c>
      <c r="E24" s="7">
        <v>44926</v>
      </c>
      <c r="F24" s="5" t="s">
        <v>51</v>
      </c>
    </row>
    <row r="25" spans="1:6" s="5" customFormat="1" ht="29" x14ac:dyDescent="0.35">
      <c r="A25" s="54" t="s">
        <v>283</v>
      </c>
      <c r="B25" s="5" t="s">
        <v>284</v>
      </c>
      <c r="C25" s="5" t="s">
        <v>156</v>
      </c>
      <c r="D25" s="7">
        <v>45009</v>
      </c>
      <c r="E25" s="7">
        <v>44926</v>
      </c>
      <c r="F25" s="5" t="s">
        <v>20</v>
      </c>
    </row>
    <row r="26" spans="1:6" s="5" customFormat="1" ht="29" x14ac:dyDescent="0.35">
      <c r="A26" s="54" t="s">
        <v>447</v>
      </c>
      <c r="B26" s="5" t="s">
        <v>448</v>
      </c>
      <c r="C26" s="5" t="s">
        <v>200</v>
      </c>
      <c r="D26" s="7">
        <v>45009</v>
      </c>
      <c r="E26" s="7">
        <v>44926</v>
      </c>
      <c r="F26" s="5" t="s">
        <v>20</v>
      </c>
    </row>
    <row r="27" spans="1:6" s="5" customFormat="1" ht="29" x14ac:dyDescent="0.35">
      <c r="A27" s="54" t="s">
        <v>484</v>
      </c>
      <c r="B27" s="5" t="s">
        <v>485</v>
      </c>
      <c r="C27" s="5" t="s">
        <v>200</v>
      </c>
      <c r="D27" s="7">
        <v>45009</v>
      </c>
      <c r="E27" s="7">
        <v>44926</v>
      </c>
      <c r="F27" s="5" t="s">
        <v>51</v>
      </c>
    </row>
    <row r="28" spans="1:6" s="5" customFormat="1" ht="29" x14ac:dyDescent="0.35">
      <c r="A28" s="54" t="s">
        <v>280</v>
      </c>
      <c r="B28" s="5" t="s">
        <v>281</v>
      </c>
      <c r="C28" s="5" t="s">
        <v>200</v>
      </c>
      <c r="D28" s="7">
        <v>45009</v>
      </c>
      <c r="E28" s="7">
        <v>44926</v>
      </c>
      <c r="F28" s="5" t="s">
        <v>20</v>
      </c>
    </row>
    <row r="29" spans="1:6" s="5" customFormat="1" ht="29" x14ac:dyDescent="0.35">
      <c r="A29" s="54" t="s">
        <v>486</v>
      </c>
      <c r="B29" s="5" t="s">
        <v>326</v>
      </c>
      <c r="C29" s="5" t="s">
        <v>328</v>
      </c>
      <c r="D29" s="7">
        <v>45012</v>
      </c>
      <c r="E29" s="7">
        <v>44926</v>
      </c>
      <c r="F29" s="5" t="s">
        <v>51</v>
      </c>
    </row>
    <row r="30" spans="1:6" s="5" customFormat="1" ht="29" x14ac:dyDescent="0.35">
      <c r="A30" s="54" t="s">
        <v>438</v>
      </c>
      <c r="B30" s="5" t="s">
        <v>439</v>
      </c>
      <c r="C30" s="5" t="s">
        <v>440</v>
      </c>
      <c r="D30" s="7">
        <v>45013</v>
      </c>
      <c r="E30" s="7">
        <v>44926</v>
      </c>
      <c r="F30" s="5" t="s">
        <v>20</v>
      </c>
    </row>
    <row r="31" spans="1:6" s="5" customFormat="1" ht="29" x14ac:dyDescent="0.35">
      <c r="A31" s="54" t="s">
        <v>487</v>
      </c>
      <c r="B31" s="5" t="s">
        <v>488</v>
      </c>
      <c r="C31" s="5" t="s">
        <v>200</v>
      </c>
      <c r="D31" s="7">
        <v>45013</v>
      </c>
      <c r="E31" s="7">
        <v>44926</v>
      </c>
      <c r="F31" s="5" t="s">
        <v>20</v>
      </c>
    </row>
    <row r="32" spans="1:6" s="5" customFormat="1" x14ac:dyDescent="0.35">
      <c r="A32" s="54" t="s">
        <v>489</v>
      </c>
      <c r="B32" s="5" t="s">
        <v>490</v>
      </c>
      <c r="C32" s="5" t="s">
        <v>249</v>
      </c>
      <c r="D32" s="7">
        <v>45013</v>
      </c>
      <c r="E32" s="7">
        <v>44926</v>
      </c>
      <c r="F32" s="5" t="s">
        <v>51</v>
      </c>
    </row>
    <row r="33" spans="1:6" s="5" customFormat="1" ht="29" x14ac:dyDescent="0.35">
      <c r="A33" s="54" t="s">
        <v>491</v>
      </c>
      <c r="B33" s="5" t="s">
        <v>492</v>
      </c>
      <c r="C33" s="5" t="s">
        <v>249</v>
      </c>
      <c r="D33" s="7">
        <v>45013</v>
      </c>
      <c r="E33" s="7">
        <v>44926</v>
      </c>
      <c r="F33" s="5" t="s">
        <v>51</v>
      </c>
    </row>
    <row r="34" spans="1:6" s="5" customFormat="1" ht="29" x14ac:dyDescent="0.35">
      <c r="A34" s="54" t="s">
        <v>335</v>
      </c>
      <c r="B34" s="5" t="s">
        <v>336</v>
      </c>
      <c r="C34" s="5" t="s">
        <v>337</v>
      </c>
      <c r="D34" s="7">
        <v>45013</v>
      </c>
      <c r="E34" s="7">
        <v>44926</v>
      </c>
      <c r="F34" s="5" t="s">
        <v>20</v>
      </c>
    </row>
    <row r="35" spans="1:6" s="5" customFormat="1" ht="29" x14ac:dyDescent="0.35">
      <c r="A35" s="54" t="s">
        <v>493</v>
      </c>
      <c r="B35" s="5" t="s">
        <v>494</v>
      </c>
      <c r="C35" s="5" t="s">
        <v>495</v>
      </c>
      <c r="D35" s="7">
        <v>45013</v>
      </c>
      <c r="E35" s="7">
        <v>44926</v>
      </c>
      <c r="F35" s="5" t="s">
        <v>20</v>
      </c>
    </row>
    <row r="36" spans="1:6" s="5" customFormat="1" ht="29" x14ac:dyDescent="0.35">
      <c r="A36" s="54" t="s">
        <v>34</v>
      </c>
      <c r="B36" s="5" t="s">
        <v>35</v>
      </c>
      <c r="C36" s="5" t="s">
        <v>36</v>
      </c>
      <c r="D36" s="7">
        <v>45013</v>
      </c>
      <c r="E36" s="7">
        <v>44926</v>
      </c>
      <c r="F36" s="5" t="s">
        <v>20</v>
      </c>
    </row>
    <row r="37" spans="1:6" s="5" customFormat="1" ht="43.5" x14ac:dyDescent="0.35">
      <c r="A37" s="54" t="s">
        <v>496</v>
      </c>
      <c r="B37" s="5" t="s">
        <v>497</v>
      </c>
      <c r="C37" s="5" t="s">
        <v>498</v>
      </c>
      <c r="D37" s="7">
        <v>45013</v>
      </c>
      <c r="E37" s="7">
        <v>44926</v>
      </c>
      <c r="F37" s="5" t="s">
        <v>20</v>
      </c>
    </row>
    <row r="38" spans="1:6" s="5" customFormat="1" ht="29" x14ac:dyDescent="0.35">
      <c r="A38" s="54" t="s">
        <v>64</v>
      </c>
      <c r="B38" s="5" t="s">
        <v>65</v>
      </c>
      <c r="C38" s="5" t="s">
        <v>66</v>
      </c>
      <c r="D38" s="7">
        <v>45013</v>
      </c>
      <c r="E38" s="7">
        <v>44926</v>
      </c>
      <c r="F38" s="5" t="s">
        <v>20</v>
      </c>
    </row>
    <row r="39" spans="1:6" s="5" customFormat="1" ht="29" x14ac:dyDescent="0.35">
      <c r="A39" s="54" t="s">
        <v>67</v>
      </c>
      <c r="B39" s="5" t="s">
        <v>68</v>
      </c>
      <c r="C39" s="5" t="s">
        <v>45</v>
      </c>
      <c r="D39" s="7">
        <v>45013</v>
      </c>
      <c r="E39" s="7">
        <v>44926</v>
      </c>
      <c r="F39" s="5" t="s">
        <v>20</v>
      </c>
    </row>
    <row r="40" spans="1:6" s="5" customFormat="1" ht="29" x14ac:dyDescent="0.35">
      <c r="A40" s="54" t="s">
        <v>60</v>
      </c>
      <c r="B40" s="5" t="s">
        <v>61</v>
      </c>
      <c r="C40" s="5" t="s">
        <v>45</v>
      </c>
      <c r="D40" s="7">
        <v>45013</v>
      </c>
      <c r="E40" s="7">
        <v>44926</v>
      </c>
      <c r="F40" s="5" t="s">
        <v>51</v>
      </c>
    </row>
    <row r="41" spans="1:6" s="5" customFormat="1" x14ac:dyDescent="0.35">
      <c r="A41" s="54" t="s">
        <v>499</v>
      </c>
      <c r="B41" s="5" t="s">
        <v>57</v>
      </c>
      <c r="C41" s="5" t="s">
        <v>59</v>
      </c>
      <c r="D41" s="7">
        <v>45014</v>
      </c>
      <c r="E41" s="7">
        <v>44926</v>
      </c>
      <c r="F41" s="5" t="s">
        <v>51</v>
      </c>
    </row>
    <row r="42" spans="1:6" s="5" customFormat="1" ht="29" x14ac:dyDescent="0.35">
      <c r="A42" s="54" t="s">
        <v>500</v>
      </c>
      <c r="B42" s="5" t="s">
        <v>501</v>
      </c>
      <c r="C42" s="5" t="s">
        <v>304</v>
      </c>
      <c r="D42" s="7">
        <v>45014</v>
      </c>
      <c r="E42" s="7">
        <v>44926</v>
      </c>
      <c r="F42" s="5" t="s">
        <v>20</v>
      </c>
    </row>
    <row r="43" spans="1:6" s="5" customFormat="1" ht="29" x14ac:dyDescent="0.35">
      <c r="A43" s="54" t="s">
        <v>502</v>
      </c>
      <c r="B43" s="5" t="s">
        <v>503</v>
      </c>
      <c r="C43" s="5" t="s">
        <v>504</v>
      </c>
      <c r="D43" s="7">
        <v>45014</v>
      </c>
      <c r="E43" s="7">
        <v>44926</v>
      </c>
      <c r="F43" s="5" t="s">
        <v>20</v>
      </c>
    </row>
    <row r="44" spans="1:6" s="5" customFormat="1" ht="29" x14ac:dyDescent="0.35">
      <c r="A44" s="54" t="s">
        <v>505</v>
      </c>
      <c r="B44" s="5" t="s">
        <v>506</v>
      </c>
      <c r="C44" s="5" t="s">
        <v>507</v>
      </c>
      <c r="D44" s="7">
        <v>45015</v>
      </c>
      <c r="E44" s="7">
        <v>44926</v>
      </c>
      <c r="F44" s="5" t="s">
        <v>20</v>
      </c>
    </row>
    <row r="45" spans="1:6" s="5" customFormat="1" ht="29" x14ac:dyDescent="0.35">
      <c r="A45" s="54" t="s">
        <v>508</v>
      </c>
      <c r="B45" s="5" t="s">
        <v>509</v>
      </c>
      <c r="C45" s="5" t="s">
        <v>510</v>
      </c>
      <c r="D45" s="7">
        <v>45015</v>
      </c>
      <c r="E45" s="7">
        <v>44926</v>
      </c>
      <c r="F45" s="5" t="s">
        <v>51</v>
      </c>
    </row>
    <row r="46" spans="1:6" s="5" customFormat="1" ht="29" x14ac:dyDescent="0.35">
      <c r="A46" s="54" t="s">
        <v>511</v>
      </c>
      <c r="B46" s="5" t="s">
        <v>512</v>
      </c>
      <c r="C46" s="5" t="s">
        <v>398</v>
      </c>
      <c r="D46" s="7">
        <v>45015</v>
      </c>
      <c r="E46" s="7">
        <v>44926</v>
      </c>
      <c r="F46" s="5" t="s">
        <v>20</v>
      </c>
    </row>
    <row r="47" spans="1:6" s="5" customFormat="1" ht="29" x14ac:dyDescent="0.35">
      <c r="A47" s="54" t="s">
        <v>513</v>
      </c>
      <c r="B47" s="5" t="s">
        <v>514</v>
      </c>
      <c r="C47" s="5" t="s">
        <v>200</v>
      </c>
      <c r="D47" s="7">
        <v>45015</v>
      </c>
      <c r="E47" s="7">
        <v>44926</v>
      </c>
      <c r="F47" s="5" t="s">
        <v>51</v>
      </c>
    </row>
    <row r="48" spans="1:6" s="5" customFormat="1" ht="29" x14ac:dyDescent="0.35">
      <c r="A48" s="54" t="s">
        <v>515</v>
      </c>
      <c r="B48" s="5" t="s">
        <v>516</v>
      </c>
      <c r="C48" s="5" t="s">
        <v>517</v>
      </c>
      <c r="D48" s="7">
        <v>45015</v>
      </c>
      <c r="E48" s="7">
        <v>44926</v>
      </c>
      <c r="F48" s="5" t="s">
        <v>20</v>
      </c>
    </row>
    <row r="49" spans="1:6" s="5" customFormat="1" x14ac:dyDescent="0.35">
      <c r="A49" s="54" t="s">
        <v>90</v>
      </c>
      <c r="B49" s="5" t="s">
        <v>91</v>
      </c>
      <c r="C49" s="5" t="s">
        <v>518</v>
      </c>
      <c r="D49" s="7">
        <v>45015</v>
      </c>
      <c r="E49" s="7">
        <v>44926</v>
      </c>
      <c r="F49" s="5" t="s">
        <v>51</v>
      </c>
    </row>
    <row r="50" spans="1:6" s="5" customFormat="1" ht="29" x14ac:dyDescent="0.35">
      <c r="A50" s="54" t="s">
        <v>519</v>
      </c>
      <c r="B50" s="5" t="s">
        <v>520</v>
      </c>
      <c r="C50" s="5" t="s">
        <v>521</v>
      </c>
      <c r="D50" s="7">
        <v>45015</v>
      </c>
      <c r="E50" s="7">
        <v>44926</v>
      </c>
      <c r="F50" s="5" t="s">
        <v>20</v>
      </c>
    </row>
    <row r="51" spans="1:6" s="5" customFormat="1" ht="43.5" x14ac:dyDescent="0.35">
      <c r="A51" s="54" t="s">
        <v>387</v>
      </c>
      <c r="B51" s="5" t="s">
        <v>388</v>
      </c>
      <c r="C51" s="5" t="s">
        <v>334</v>
      </c>
      <c r="D51" s="7">
        <v>45015</v>
      </c>
      <c r="E51" s="7">
        <v>44926</v>
      </c>
      <c r="F51" s="5" t="s">
        <v>20</v>
      </c>
    </row>
    <row r="52" spans="1:6" s="5" customFormat="1" ht="29" x14ac:dyDescent="0.35">
      <c r="A52" s="54" t="s">
        <v>522</v>
      </c>
      <c r="B52" s="5" t="s">
        <v>333</v>
      </c>
      <c r="C52" s="5" t="s">
        <v>334</v>
      </c>
      <c r="D52" s="7">
        <v>45015</v>
      </c>
      <c r="E52" s="7">
        <v>44926</v>
      </c>
      <c r="F52" s="5" t="s">
        <v>20</v>
      </c>
    </row>
    <row r="53" spans="1:6" s="5" customFormat="1" ht="29" x14ac:dyDescent="0.35">
      <c r="A53" s="54" t="s">
        <v>523</v>
      </c>
      <c r="B53" s="5" t="s">
        <v>524</v>
      </c>
      <c r="C53" s="5" t="s">
        <v>525</v>
      </c>
      <c r="D53" s="7">
        <v>45015</v>
      </c>
      <c r="E53" s="7">
        <v>44926</v>
      </c>
      <c r="F53" s="5" t="s">
        <v>20</v>
      </c>
    </row>
    <row r="54" spans="1:6" s="5" customFormat="1" ht="29" x14ac:dyDescent="0.35">
      <c r="A54" s="54" t="s">
        <v>526</v>
      </c>
      <c r="B54" s="5" t="s">
        <v>83</v>
      </c>
      <c r="C54" s="5" t="s">
        <v>86</v>
      </c>
      <c r="D54" s="7">
        <v>45015</v>
      </c>
      <c r="E54" s="7">
        <v>44926</v>
      </c>
      <c r="F54" s="5" t="s">
        <v>20</v>
      </c>
    </row>
    <row r="55" spans="1:6" s="5" customFormat="1" ht="29" x14ac:dyDescent="0.35">
      <c r="A55" s="54" t="s">
        <v>527</v>
      </c>
      <c r="B55" s="5" t="s">
        <v>528</v>
      </c>
      <c r="C55" s="5" t="s">
        <v>529</v>
      </c>
      <c r="D55" s="7">
        <v>45015</v>
      </c>
      <c r="E55" s="7">
        <v>44926</v>
      </c>
      <c r="F55" s="5" t="s">
        <v>20</v>
      </c>
    </row>
    <row r="56" spans="1:6" s="5" customFormat="1" ht="29" x14ac:dyDescent="0.35">
      <c r="A56" s="54" t="s">
        <v>530</v>
      </c>
      <c r="B56" s="5" t="s">
        <v>445</v>
      </c>
      <c r="C56" s="5" t="s">
        <v>446</v>
      </c>
      <c r="D56" s="7">
        <v>45015</v>
      </c>
      <c r="E56" s="7">
        <v>44926</v>
      </c>
      <c r="F56" s="5" t="s">
        <v>20</v>
      </c>
    </row>
    <row r="57" spans="1:6" s="5" customFormat="1" ht="29" x14ac:dyDescent="0.35">
      <c r="A57" s="54" t="s">
        <v>531</v>
      </c>
      <c r="B57" s="5" t="s">
        <v>102</v>
      </c>
      <c r="C57" s="5" t="s">
        <v>103</v>
      </c>
      <c r="D57" s="7">
        <v>45015</v>
      </c>
      <c r="E57" s="7">
        <v>44926</v>
      </c>
      <c r="F57" s="5" t="s">
        <v>20</v>
      </c>
    </row>
    <row r="58" spans="1:6" s="5" customFormat="1" ht="29" x14ac:dyDescent="0.35">
      <c r="A58" s="54" t="s">
        <v>532</v>
      </c>
      <c r="B58" s="5" t="s">
        <v>533</v>
      </c>
      <c r="C58" s="5" t="s">
        <v>534</v>
      </c>
      <c r="D58" s="7">
        <v>45015</v>
      </c>
      <c r="E58" s="7">
        <v>44926</v>
      </c>
      <c r="F58" s="5" t="s">
        <v>20</v>
      </c>
    </row>
    <row r="59" spans="1:6" s="5" customFormat="1" ht="29" x14ac:dyDescent="0.35">
      <c r="A59" s="54" t="s">
        <v>535</v>
      </c>
      <c r="B59" s="5" t="s">
        <v>536</v>
      </c>
      <c r="C59" s="5" t="s">
        <v>86</v>
      </c>
      <c r="D59" s="7">
        <v>45015</v>
      </c>
      <c r="E59" s="7">
        <v>44926</v>
      </c>
      <c r="F59" s="5" t="s">
        <v>20</v>
      </c>
    </row>
    <row r="60" spans="1:6" s="5" customFormat="1" x14ac:dyDescent="0.35">
      <c r="A60" s="54" t="s">
        <v>537</v>
      </c>
      <c r="B60" s="5" t="s">
        <v>442</v>
      </c>
      <c r="C60" s="5" t="s">
        <v>443</v>
      </c>
      <c r="D60" s="7">
        <v>45015</v>
      </c>
      <c r="E60" s="7">
        <v>44926</v>
      </c>
      <c r="F60" s="5" t="s">
        <v>51</v>
      </c>
    </row>
    <row r="61" spans="1:6" s="5" customFormat="1" ht="29" x14ac:dyDescent="0.35">
      <c r="A61" s="54" t="s">
        <v>538</v>
      </c>
      <c r="B61" s="5" t="s">
        <v>393</v>
      </c>
      <c r="C61" s="5" t="s">
        <v>55</v>
      </c>
      <c r="D61" s="7">
        <v>45015</v>
      </c>
      <c r="E61" s="7">
        <v>44926</v>
      </c>
      <c r="F61" s="5" t="s">
        <v>51</v>
      </c>
    </row>
    <row r="62" spans="1:6" s="5" customFormat="1" ht="29" x14ac:dyDescent="0.35">
      <c r="A62" s="54" t="s">
        <v>539</v>
      </c>
      <c r="B62" s="5" t="s">
        <v>75</v>
      </c>
      <c r="C62" s="5" t="s">
        <v>55</v>
      </c>
      <c r="D62" s="7">
        <v>45015</v>
      </c>
      <c r="E62" s="7">
        <v>44926</v>
      </c>
      <c r="F62" s="5" t="s">
        <v>20</v>
      </c>
    </row>
    <row r="63" spans="1:6" s="5" customFormat="1" ht="29" x14ac:dyDescent="0.35">
      <c r="A63" s="54" t="s">
        <v>540</v>
      </c>
      <c r="B63" s="5" t="s">
        <v>351</v>
      </c>
      <c r="C63" s="5" t="s">
        <v>352</v>
      </c>
      <c r="D63" s="7">
        <v>45015</v>
      </c>
      <c r="E63" s="7">
        <v>44926</v>
      </c>
      <c r="F63" s="5" t="s">
        <v>20</v>
      </c>
    </row>
    <row r="64" spans="1:6" s="5" customFormat="1" ht="29" x14ac:dyDescent="0.35">
      <c r="A64" s="54" t="s">
        <v>541</v>
      </c>
      <c r="B64" s="5" t="s">
        <v>71</v>
      </c>
      <c r="C64" s="5" t="s">
        <v>73</v>
      </c>
      <c r="D64" s="7">
        <v>45015</v>
      </c>
      <c r="E64" s="7">
        <v>44926</v>
      </c>
      <c r="F64" s="5" t="s">
        <v>20</v>
      </c>
    </row>
    <row r="65" spans="1:6" s="5" customFormat="1" x14ac:dyDescent="0.35">
      <c r="A65" s="54" t="s">
        <v>542</v>
      </c>
      <c r="B65" s="5" t="s">
        <v>543</v>
      </c>
      <c r="C65" s="5" t="s">
        <v>544</v>
      </c>
      <c r="D65" s="7">
        <v>45015</v>
      </c>
      <c r="E65" s="7">
        <v>44926</v>
      </c>
      <c r="F65" s="5" t="s">
        <v>51</v>
      </c>
    </row>
    <row r="66" spans="1:6" s="5" customFormat="1" x14ac:dyDescent="0.35">
      <c r="A66" s="33" t="s">
        <v>545</v>
      </c>
      <c r="B66" s="5" t="s">
        <v>88</v>
      </c>
      <c r="C66" s="5" t="s">
        <v>89</v>
      </c>
      <c r="D66" s="7">
        <v>45015</v>
      </c>
      <c r="E66" s="7">
        <v>44926</v>
      </c>
      <c r="F66" s="5" t="s">
        <v>51</v>
      </c>
    </row>
    <row r="67" spans="1:6" s="5" customFormat="1" ht="29" x14ac:dyDescent="0.35">
      <c r="A67" s="54" t="s">
        <v>330</v>
      </c>
      <c r="B67" s="5" t="s">
        <v>331</v>
      </c>
      <c r="C67" s="5" t="s">
        <v>59</v>
      </c>
      <c r="D67" s="7">
        <v>45015</v>
      </c>
      <c r="E67" s="7">
        <v>44926</v>
      </c>
      <c r="F67" s="5" t="s">
        <v>20</v>
      </c>
    </row>
    <row r="68" spans="1:6" s="5" customFormat="1" ht="29" x14ac:dyDescent="0.35">
      <c r="A68" s="54" t="s">
        <v>546</v>
      </c>
      <c r="B68" s="5" t="s">
        <v>26</v>
      </c>
      <c r="C68" s="5" t="s">
        <v>29</v>
      </c>
      <c r="D68" s="7">
        <v>45015</v>
      </c>
      <c r="E68" s="7">
        <v>44926</v>
      </c>
      <c r="F68" s="5" t="s">
        <v>20</v>
      </c>
    </row>
    <row r="69" spans="1:6" s="5" customFormat="1" x14ac:dyDescent="0.35">
      <c r="A69" s="54" t="s">
        <v>547</v>
      </c>
      <c r="B69" s="5" t="s">
        <v>323</v>
      </c>
      <c r="C69" s="5" t="s">
        <v>548</v>
      </c>
      <c r="D69" s="7">
        <v>45015</v>
      </c>
      <c r="E69" s="7">
        <v>44926</v>
      </c>
      <c r="F69" s="5" t="s">
        <v>51</v>
      </c>
    </row>
    <row r="70" spans="1:6" s="5" customFormat="1" ht="29" x14ac:dyDescent="0.35">
      <c r="A70" s="54" t="s">
        <v>549</v>
      </c>
      <c r="B70" s="5" t="s">
        <v>550</v>
      </c>
      <c r="C70" s="5" t="s">
        <v>55</v>
      </c>
      <c r="D70" s="7">
        <v>45015</v>
      </c>
      <c r="E70" s="7">
        <v>44926</v>
      </c>
      <c r="F70" s="5" t="s">
        <v>20</v>
      </c>
    </row>
    <row r="71" spans="1:6" s="5" customFormat="1" ht="29" x14ac:dyDescent="0.35">
      <c r="A71" s="54" t="s">
        <v>53</v>
      </c>
      <c r="B71" s="5" t="s">
        <v>54</v>
      </c>
      <c r="C71" s="5" t="s">
        <v>55</v>
      </c>
      <c r="D71" s="7">
        <v>45015</v>
      </c>
      <c r="E71" s="7">
        <v>44926</v>
      </c>
      <c r="F71" s="5" t="s">
        <v>20</v>
      </c>
    </row>
    <row r="72" spans="1:6" s="5" customFormat="1" ht="29" x14ac:dyDescent="0.35">
      <c r="A72" s="54" t="s">
        <v>433</v>
      </c>
      <c r="B72" s="5" t="s">
        <v>434</v>
      </c>
      <c r="C72" s="5" t="s">
        <v>279</v>
      </c>
      <c r="D72" s="7">
        <v>45015</v>
      </c>
      <c r="E72" s="7">
        <v>44926</v>
      </c>
      <c r="F72" s="5" t="s">
        <v>51</v>
      </c>
    </row>
    <row r="73" spans="1:6" s="5" customFormat="1" ht="29" x14ac:dyDescent="0.35">
      <c r="A73" s="54" t="s">
        <v>551</v>
      </c>
      <c r="B73" s="5" t="s">
        <v>369</v>
      </c>
      <c r="C73" s="5" t="s">
        <v>40</v>
      </c>
      <c r="D73" s="7">
        <v>45015</v>
      </c>
      <c r="E73" s="7">
        <v>44926</v>
      </c>
      <c r="F73" s="5" t="s">
        <v>20</v>
      </c>
    </row>
    <row r="74" spans="1:6" s="5" customFormat="1" ht="29" x14ac:dyDescent="0.35">
      <c r="A74" s="54" t="s">
        <v>552</v>
      </c>
      <c r="B74" s="5" t="s">
        <v>553</v>
      </c>
      <c r="C74" s="5" t="s">
        <v>55</v>
      </c>
      <c r="D74" s="7">
        <v>45015</v>
      </c>
      <c r="E74" s="7">
        <v>44926</v>
      </c>
      <c r="F74" s="5" t="s">
        <v>20</v>
      </c>
    </row>
    <row r="75" spans="1:6" s="5" customFormat="1" ht="29" x14ac:dyDescent="0.35">
      <c r="A75" s="54" t="s">
        <v>554</v>
      </c>
      <c r="B75" s="5" t="s">
        <v>38</v>
      </c>
      <c r="C75" s="5" t="s">
        <v>40</v>
      </c>
      <c r="D75" s="7">
        <v>45015</v>
      </c>
      <c r="E75" s="7">
        <v>44926</v>
      </c>
      <c r="F75" s="5" t="s">
        <v>20</v>
      </c>
    </row>
    <row r="76" spans="1:6" s="5" customFormat="1" ht="43.5" x14ac:dyDescent="0.35">
      <c r="A76" s="54" t="s">
        <v>394</v>
      </c>
      <c r="B76" s="5" t="s">
        <v>395</v>
      </c>
      <c r="C76" s="5" t="s">
        <v>374</v>
      </c>
      <c r="D76" s="7">
        <v>45015</v>
      </c>
      <c r="E76" s="7">
        <v>44926</v>
      </c>
      <c r="F76" s="5" t="s">
        <v>51</v>
      </c>
    </row>
    <row r="77" spans="1:6" s="5" customFormat="1" x14ac:dyDescent="0.35">
      <c r="A77" s="54" t="s">
        <v>555</v>
      </c>
      <c r="B77" s="5" t="s">
        <v>556</v>
      </c>
      <c r="C77" s="5" t="s">
        <v>172</v>
      </c>
      <c r="D77" s="7">
        <v>45015</v>
      </c>
      <c r="E77" s="7">
        <v>44926</v>
      </c>
      <c r="F77" s="5" t="s">
        <v>51</v>
      </c>
    </row>
    <row r="78" spans="1:6" s="5" customFormat="1" ht="29" x14ac:dyDescent="0.35">
      <c r="A78" s="54" t="s">
        <v>557</v>
      </c>
      <c r="B78" s="5" t="s">
        <v>558</v>
      </c>
      <c r="C78" s="5" t="s">
        <v>559</v>
      </c>
      <c r="D78" s="7">
        <v>45015</v>
      </c>
      <c r="E78" s="7">
        <v>44926</v>
      </c>
      <c r="F78" s="5" t="s">
        <v>20</v>
      </c>
    </row>
    <row r="79" spans="1:6" s="5" customFormat="1" x14ac:dyDescent="0.35">
      <c r="A79" s="54" t="s">
        <v>560</v>
      </c>
      <c r="B79" s="5" t="s">
        <v>561</v>
      </c>
      <c r="C79" s="5" t="s">
        <v>562</v>
      </c>
      <c r="D79" s="7">
        <v>45016</v>
      </c>
      <c r="E79" s="7">
        <v>44926</v>
      </c>
      <c r="F79" s="5" t="s">
        <v>51</v>
      </c>
    </row>
    <row r="80" spans="1:6" s="5" customFormat="1" ht="43.5" x14ac:dyDescent="0.35">
      <c r="A80" s="54" t="s">
        <v>563</v>
      </c>
      <c r="B80" s="5" t="s">
        <v>564</v>
      </c>
      <c r="C80" s="5" t="s">
        <v>36</v>
      </c>
      <c r="D80" s="7">
        <v>45016</v>
      </c>
      <c r="E80" s="7">
        <v>44926</v>
      </c>
      <c r="F80" s="5" t="s">
        <v>20</v>
      </c>
    </row>
    <row r="81" spans="1:6" s="5" customFormat="1" ht="29" x14ac:dyDescent="0.35">
      <c r="A81" s="54" t="s">
        <v>565</v>
      </c>
      <c r="B81" s="5" t="s">
        <v>566</v>
      </c>
      <c r="C81" s="5" t="s">
        <v>567</v>
      </c>
      <c r="D81" s="7">
        <v>45016</v>
      </c>
      <c r="E81" s="7">
        <v>44926</v>
      </c>
      <c r="F81" s="5" t="s">
        <v>51</v>
      </c>
    </row>
    <row r="82" spans="1:6" s="5" customFormat="1" ht="29" x14ac:dyDescent="0.35">
      <c r="A82" s="54" t="s">
        <v>568</v>
      </c>
      <c r="B82" s="5" t="s">
        <v>569</v>
      </c>
      <c r="C82" s="5" t="s">
        <v>570</v>
      </c>
      <c r="D82" s="7">
        <v>45016</v>
      </c>
      <c r="E82" s="7">
        <v>44926</v>
      </c>
      <c r="F82" s="5" t="s">
        <v>20</v>
      </c>
    </row>
    <row r="83" spans="1:6" s="5" customFormat="1" ht="29" x14ac:dyDescent="0.35">
      <c r="A83" s="54" t="s">
        <v>571</v>
      </c>
      <c r="B83" s="5" t="s">
        <v>390</v>
      </c>
      <c r="C83" s="5" t="s">
        <v>391</v>
      </c>
      <c r="D83" s="7">
        <v>45016</v>
      </c>
      <c r="E83" s="7">
        <v>44926</v>
      </c>
      <c r="F83" s="5" t="s">
        <v>20</v>
      </c>
    </row>
    <row r="84" spans="1:6" s="5" customFormat="1" x14ac:dyDescent="0.35">
      <c r="A84" s="54" t="s">
        <v>572</v>
      </c>
      <c r="B84" s="5" t="s">
        <v>573</v>
      </c>
      <c r="C84" s="5" t="s">
        <v>562</v>
      </c>
      <c r="D84" s="7">
        <v>45016</v>
      </c>
      <c r="E84" s="7">
        <v>44926</v>
      </c>
      <c r="F84" s="5" t="s">
        <v>51</v>
      </c>
    </row>
    <row r="85" spans="1:6" s="5" customFormat="1" ht="29" x14ac:dyDescent="0.35">
      <c r="A85" s="54" t="s">
        <v>574</v>
      </c>
      <c r="B85" s="5" t="s">
        <v>575</v>
      </c>
      <c r="C85" s="5" t="s">
        <v>125</v>
      </c>
      <c r="D85" s="7">
        <v>45016</v>
      </c>
      <c r="E85" s="7">
        <v>44926</v>
      </c>
      <c r="F85" s="5" t="s">
        <v>20</v>
      </c>
    </row>
    <row r="86" spans="1:6" s="5" customFormat="1" ht="29" x14ac:dyDescent="0.35">
      <c r="A86" s="54" t="s">
        <v>576</v>
      </c>
      <c r="B86" s="5" t="s">
        <v>577</v>
      </c>
      <c r="C86" s="5" t="s">
        <v>578</v>
      </c>
      <c r="D86" s="7">
        <v>45016</v>
      </c>
      <c r="E86" s="7">
        <v>44926</v>
      </c>
      <c r="F86" s="5" t="s">
        <v>51</v>
      </c>
    </row>
    <row r="87" spans="1:6" s="5" customFormat="1" ht="29" x14ac:dyDescent="0.35">
      <c r="A87" s="54" t="s">
        <v>579</v>
      </c>
      <c r="B87" s="5" t="s">
        <v>580</v>
      </c>
      <c r="C87" s="5" t="s">
        <v>386</v>
      </c>
      <c r="D87" s="7">
        <v>45016</v>
      </c>
      <c r="E87" s="7">
        <v>44926</v>
      </c>
      <c r="F87" s="5" t="s">
        <v>20</v>
      </c>
    </row>
    <row r="88" spans="1:6" s="5" customFormat="1" ht="29" x14ac:dyDescent="0.35">
      <c r="A88" s="54" t="s">
        <v>94</v>
      </c>
      <c r="B88" s="5" t="s">
        <v>95</v>
      </c>
      <c r="C88" s="5" t="s">
        <v>525</v>
      </c>
      <c r="D88" s="7">
        <v>45016</v>
      </c>
      <c r="E88" s="7">
        <v>44926</v>
      </c>
      <c r="F88" s="5" t="s">
        <v>20</v>
      </c>
    </row>
    <row r="89" spans="1:6" s="5" customFormat="1" ht="29" x14ac:dyDescent="0.35">
      <c r="A89" s="54" t="s">
        <v>581</v>
      </c>
      <c r="B89" s="5" t="s">
        <v>31</v>
      </c>
      <c r="C89" s="5" t="s">
        <v>582</v>
      </c>
      <c r="D89" s="7">
        <v>45016</v>
      </c>
      <c r="E89" s="7">
        <v>44926</v>
      </c>
      <c r="F89" s="5" t="s">
        <v>20</v>
      </c>
    </row>
    <row r="90" spans="1:6" s="5" customFormat="1" x14ac:dyDescent="0.35">
      <c r="A90" s="54" t="s">
        <v>583</v>
      </c>
      <c r="B90" s="5" t="s">
        <v>98</v>
      </c>
      <c r="C90" s="5" t="s">
        <v>525</v>
      </c>
      <c r="D90" s="7">
        <v>45016</v>
      </c>
      <c r="E90" s="7">
        <v>44926</v>
      </c>
      <c r="F90" s="5" t="s">
        <v>51</v>
      </c>
    </row>
    <row r="91" spans="1:6" s="5" customFormat="1" x14ac:dyDescent="0.35">
      <c r="A91" s="54" t="s">
        <v>319</v>
      </c>
      <c r="B91" s="5" t="s">
        <v>320</v>
      </c>
      <c r="C91" s="5" t="s">
        <v>321</v>
      </c>
      <c r="D91" s="7">
        <v>45016</v>
      </c>
      <c r="E91" s="7">
        <v>44926</v>
      </c>
      <c r="F91" s="5" t="s">
        <v>51</v>
      </c>
    </row>
    <row r="92" spans="1:6" s="5" customFormat="1" ht="29" x14ac:dyDescent="0.35">
      <c r="A92" s="54" t="s">
        <v>584</v>
      </c>
      <c r="B92" s="5" t="s">
        <v>585</v>
      </c>
      <c r="C92" s="5" t="s">
        <v>334</v>
      </c>
      <c r="D92" s="7">
        <v>45016</v>
      </c>
      <c r="E92" s="7">
        <v>44926</v>
      </c>
      <c r="F92" s="5" t="s">
        <v>51</v>
      </c>
    </row>
    <row r="93" spans="1:6" s="5" customFormat="1" ht="43.5" x14ac:dyDescent="0.35">
      <c r="A93" s="54" t="s">
        <v>586</v>
      </c>
      <c r="B93" s="5" t="s">
        <v>357</v>
      </c>
      <c r="C93" s="5" t="s">
        <v>358</v>
      </c>
      <c r="D93" s="7">
        <v>45016</v>
      </c>
      <c r="E93" s="7">
        <v>44926</v>
      </c>
      <c r="F93" s="5" t="s">
        <v>51</v>
      </c>
    </row>
    <row r="94" spans="1:6" s="5" customFormat="1" ht="29" x14ac:dyDescent="0.35">
      <c r="A94" s="54" t="s">
        <v>587</v>
      </c>
      <c r="B94" s="5" t="s">
        <v>342</v>
      </c>
      <c r="C94" s="5" t="s">
        <v>386</v>
      </c>
      <c r="D94" s="7">
        <v>45016</v>
      </c>
      <c r="E94" s="7">
        <v>44926</v>
      </c>
      <c r="F94" s="5" t="s">
        <v>51</v>
      </c>
    </row>
    <row r="95" spans="1:6" s="5" customFormat="1" ht="29" x14ac:dyDescent="0.35">
      <c r="A95" s="54" t="s">
        <v>588</v>
      </c>
      <c r="B95" s="5" t="s">
        <v>589</v>
      </c>
      <c r="C95" s="5" t="s">
        <v>169</v>
      </c>
      <c r="D95" s="7">
        <v>45016</v>
      </c>
      <c r="E95" s="7">
        <v>44926</v>
      </c>
      <c r="F95" s="5" t="s">
        <v>20</v>
      </c>
    </row>
    <row r="96" spans="1:6" s="5" customFormat="1" ht="29" x14ac:dyDescent="0.35">
      <c r="A96" s="54" t="s">
        <v>590</v>
      </c>
      <c r="B96" s="5" t="s">
        <v>591</v>
      </c>
      <c r="C96" s="5" t="s">
        <v>592</v>
      </c>
      <c r="D96" s="7">
        <v>45016</v>
      </c>
      <c r="E96" s="7">
        <v>44926</v>
      </c>
      <c r="F96" s="5" t="s">
        <v>20</v>
      </c>
    </row>
    <row r="97" spans="1:7" s="5" customFormat="1" ht="29" x14ac:dyDescent="0.35">
      <c r="A97" s="54" t="s">
        <v>593</v>
      </c>
      <c r="B97" s="5" t="s">
        <v>594</v>
      </c>
      <c r="C97" s="5" t="s">
        <v>595</v>
      </c>
      <c r="D97" s="7">
        <v>45016</v>
      </c>
      <c r="E97" s="7">
        <v>44926</v>
      </c>
      <c r="F97" s="5" t="s">
        <v>20</v>
      </c>
    </row>
    <row r="98" spans="1:7" s="5" customFormat="1" ht="29" x14ac:dyDescent="0.35">
      <c r="A98" s="54" t="s">
        <v>596</v>
      </c>
      <c r="B98" s="5" t="s">
        <v>597</v>
      </c>
      <c r="C98" s="5" t="s">
        <v>86</v>
      </c>
      <c r="D98" s="7">
        <v>45016</v>
      </c>
      <c r="E98" s="7">
        <v>44926</v>
      </c>
      <c r="F98" s="5" t="s">
        <v>20</v>
      </c>
    </row>
    <row r="99" spans="1:7" s="5" customFormat="1" ht="29" x14ac:dyDescent="0.35">
      <c r="A99" s="54" t="s">
        <v>598</v>
      </c>
      <c r="B99" s="5" t="s">
        <v>599</v>
      </c>
      <c r="C99" s="5" t="s">
        <v>473</v>
      </c>
      <c r="D99" s="7">
        <v>45016</v>
      </c>
      <c r="E99" s="7">
        <v>44926</v>
      </c>
      <c r="F99" s="5" t="s">
        <v>51</v>
      </c>
    </row>
    <row r="100" spans="1:7" s="5" customFormat="1" x14ac:dyDescent="0.35">
      <c r="A100" s="54" t="s">
        <v>600</v>
      </c>
      <c r="B100" s="5" t="s">
        <v>601</v>
      </c>
      <c r="C100" s="5" t="s">
        <v>244</v>
      </c>
      <c r="D100" s="7">
        <v>45016</v>
      </c>
      <c r="E100" s="7">
        <v>44926</v>
      </c>
      <c r="F100" s="5" t="s">
        <v>51</v>
      </c>
    </row>
    <row r="101" spans="1:7" s="5" customFormat="1" ht="29" x14ac:dyDescent="0.35">
      <c r="A101" s="54" t="s">
        <v>602</v>
      </c>
      <c r="B101" s="5" t="s">
        <v>603</v>
      </c>
      <c r="C101" s="5" t="s">
        <v>604</v>
      </c>
      <c r="D101" s="7">
        <v>45016</v>
      </c>
      <c r="E101" s="7">
        <v>44926</v>
      </c>
      <c r="F101" s="5" t="s">
        <v>51</v>
      </c>
    </row>
    <row r="102" spans="1:7" s="5" customFormat="1" ht="29" x14ac:dyDescent="0.35">
      <c r="A102" s="54" t="s">
        <v>605</v>
      </c>
      <c r="B102" s="5" t="s">
        <v>606</v>
      </c>
      <c r="C102" s="5" t="s">
        <v>183</v>
      </c>
      <c r="D102" s="7">
        <v>45016</v>
      </c>
      <c r="E102" s="7">
        <v>44926</v>
      </c>
      <c r="F102" s="5" t="s">
        <v>20</v>
      </c>
    </row>
    <row r="103" spans="1:7" s="5" customFormat="1" ht="29" x14ac:dyDescent="0.35">
      <c r="A103" s="54" t="s">
        <v>607</v>
      </c>
      <c r="B103" s="5" t="s">
        <v>608</v>
      </c>
      <c r="C103" s="5" t="s">
        <v>86</v>
      </c>
      <c r="D103" s="7">
        <v>45016</v>
      </c>
      <c r="E103" s="7">
        <v>44926</v>
      </c>
      <c r="F103" s="5" t="s">
        <v>20</v>
      </c>
    </row>
    <row r="104" spans="1:7" s="5" customFormat="1" x14ac:dyDescent="0.35">
      <c r="A104" s="54" t="s">
        <v>609</v>
      </c>
      <c r="B104" s="5" t="s">
        <v>610</v>
      </c>
      <c r="C104" s="5" t="s">
        <v>86</v>
      </c>
      <c r="D104" s="7">
        <v>45016</v>
      </c>
      <c r="E104" s="7">
        <v>44926</v>
      </c>
      <c r="F104" s="5" t="s">
        <v>51</v>
      </c>
    </row>
    <row r="105" spans="1:7" s="5" customFormat="1" ht="29" x14ac:dyDescent="0.35">
      <c r="A105" s="54" t="s">
        <v>611</v>
      </c>
      <c r="B105" s="5" t="s">
        <v>397</v>
      </c>
      <c r="C105" s="5" t="s">
        <v>398</v>
      </c>
      <c r="D105" s="7">
        <v>45016</v>
      </c>
      <c r="E105" s="7">
        <v>44926</v>
      </c>
      <c r="F105" s="5" t="s">
        <v>20</v>
      </c>
    </row>
    <row r="106" spans="1:7" s="5" customFormat="1" x14ac:dyDescent="0.35">
      <c r="A106" s="54" t="s">
        <v>612</v>
      </c>
      <c r="B106" s="5" t="s">
        <v>613</v>
      </c>
      <c r="C106" s="5" t="s">
        <v>614</v>
      </c>
      <c r="D106" s="7">
        <v>45016</v>
      </c>
      <c r="E106" s="7">
        <v>44926</v>
      </c>
      <c r="F106" s="5" t="s">
        <v>51</v>
      </c>
    </row>
    <row r="107" spans="1:7" ht="29" x14ac:dyDescent="0.35">
      <c r="A107" s="54" t="s">
        <v>615</v>
      </c>
      <c r="B107" s="5" t="s">
        <v>616</v>
      </c>
      <c r="C107" s="5" t="s">
        <v>459</v>
      </c>
      <c r="D107" s="7">
        <v>45019</v>
      </c>
      <c r="E107" s="7">
        <v>44957</v>
      </c>
      <c r="F107" s="5" t="s">
        <v>20</v>
      </c>
      <c r="G107" s="5"/>
    </row>
    <row r="108" spans="1:7" ht="29" x14ac:dyDescent="0.35">
      <c r="A108" s="54" t="s">
        <v>617</v>
      </c>
      <c r="B108" s="5" t="s">
        <v>618</v>
      </c>
      <c r="C108" s="5" t="s">
        <v>619</v>
      </c>
      <c r="D108" s="7">
        <v>45042</v>
      </c>
      <c r="E108" s="7">
        <v>44957</v>
      </c>
      <c r="F108" s="5" t="s">
        <v>20</v>
      </c>
      <c r="G108" s="5"/>
    </row>
    <row r="109" spans="1:7" x14ac:dyDescent="0.35">
      <c r="A109" s="54" t="s">
        <v>620</v>
      </c>
      <c r="B109" s="5" t="s">
        <v>621</v>
      </c>
      <c r="C109" s="5" t="s">
        <v>622</v>
      </c>
      <c r="D109" s="7">
        <v>45077</v>
      </c>
      <c r="E109" s="7">
        <v>44985</v>
      </c>
      <c r="F109" s="5" t="s">
        <v>51</v>
      </c>
    </row>
    <row r="110" spans="1:7" ht="29" x14ac:dyDescent="0.35">
      <c r="A110" s="54" t="s">
        <v>623</v>
      </c>
      <c r="B110" s="5" t="s">
        <v>436</v>
      </c>
      <c r="C110" s="5" t="s">
        <v>624</v>
      </c>
      <c r="D110" s="7">
        <v>45077</v>
      </c>
      <c r="E110" s="7">
        <v>44985</v>
      </c>
      <c r="F110" s="5" t="s">
        <v>51</v>
      </c>
    </row>
    <row r="111" spans="1:7" ht="29" x14ac:dyDescent="0.35">
      <c r="A111" s="54" t="s">
        <v>625</v>
      </c>
      <c r="B111" s="5" t="s">
        <v>626</v>
      </c>
      <c r="C111" s="5" t="s">
        <v>29</v>
      </c>
      <c r="D111" s="7">
        <v>45077</v>
      </c>
      <c r="E111" s="7">
        <v>44985</v>
      </c>
      <c r="F111" s="5" t="s">
        <v>20</v>
      </c>
    </row>
    <row r="112" spans="1:7" ht="29" x14ac:dyDescent="0.35">
      <c r="A112" s="54" t="s">
        <v>627</v>
      </c>
      <c r="B112" s="5" t="s">
        <v>628</v>
      </c>
      <c r="C112" s="5" t="s">
        <v>459</v>
      </c>
      <c r="D112" s="7">
        <v>45134</v>
      </c>
      <c r="E112" s="7">
        <v>45046</v>
      </c>
      <c r="F112" s="5" t="s">
        <v>20</v>
      </c>
    </row>
    <row r="113" spans="1:6" ht="29" x14ac:dyDescent="0.35">
      <c r="A113" s="54" t="s">
        <v>629</v>
      </c>
      <c r="B113" s="5" t="s">
        <v>630</v>
      </c>
      <c r="C113" s="5" t="s">
        <v>631</v>
      </c>
      <c r="D113" s="7">
        <v>45198</v>
      </c>
      <c r="E113" s="7">
        <v>45107</v>
      </c>
      <c r="F113" s="5" t="s">
        <v>20</v>
      </c>
    </row>
    <row r="114" spans="1:6" x14ac:dyDescent="0.35">
      <c r="A114" s="54" t="s">
        <v>632</v>
      </c>
      <c r="B114" s="5" t="s">
        <v>633</v>
      </c>
      <c r="C114" s="5" t="s">
        <v>446</v>
      </c>
      <c r="D114" s="7">
        <v>45288</v>
      </c>
      <c r="E114" s="7">
        <v>45199</v>
      </c>
      <c r="F114" s="5" t="s">
        <v>51</v>
      </c>
    </row>
    <row r="115" spans="1:6" x14ac:dyDescent="0.35">
      <c r="A115" t="s">
        <v>634</v>
      </c>
      <c r="B115" s="25" t="s">
        <v>635</v>
      </c>
      <c r="C115" s="5" t="s">
        <v>33</v>
      </c>
      <c r="D115" s="7">
        <v>45348</v>
      </c>
      <c r="E115" s="7">
        <v>45260</v>
      </c>
      <c r="F115" s="5" t="s">
        <v>51</v>
      </c>
    </row>
  </sheetData>
  <autoFilter ref="A3:F115" xr:uid="{61678CA3-7253-47FF-8E74-DDE97CD9DB4E}"/>
  <mergeCells count="1">
    <mergeCell ref="A1:B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BC356-70AE-436A-842F-68B4E1EA8F9E}">
  <dimension ref="A1:H119"/>
  <sheetViews>
    <sheetView workbookViewId="0">
      <selection sqref="A1:D1"/>
    </sheetView>
  </sheetViews>
  <sheetFormatPr defaultRowHeight="14.5" x14ac:dyDescent="0.35"/>
  <cols>
    <col min="1" max="1" width="15.54296875" customWidth="1"/>
    <col min="2" max="2" width="8.81640625" customWidth="1"/>
    <col min="3" max="3" width="73.54296875" bestFit="1" customWidth="1"/>
    <col min="4" max="4" width="17" style="25" customWidth="1"/>
    <col min="5" max="5" width="21.7265625" customWidth="1"/>
    <col min="6" max="6" width="22" style="24" bestFit="1" customWidth="1"/>
  </cols>
  <sheetData>
    <row r="1" spans="1:8" s="6" customFormat="1" ht="29.25" customHeight="1" x14ac:dyDescent="0.35">
      <c r="A1" s="59" t="s">
        <v>727</v>
      </c>
      <c r="B1" s="60"/>
      <c r="C1" s="60"/>
      <c r="D1" s="60"/>
      <c r="F1" s="20"/>
    </row>
    <row r="2" spans="1:8" s="4" customFormat="1" ht="18" customHeight="1" thickBot="1" x14ac:dyDescent="0.4">
      <c r="F2" s="21"/>
    </row>
    <row r="3" spans="1:8" s="10" customFormat="1" ht="36" customHeight="1" thickTop="1" thickBot="1" x14ac:dyDescent="0.4">
      <c r="A3" s="10" t="s">
        <v>636</v>
      </c>
      <c r="B3" s="10" t="s">
        <v>637</v>
      </c>
      <c r="C3" s="10" t="s">
        <v>0</v>
      </c>
      <c r="D3" s="10" t="s">
        <v>1</v>
      </c>
      <c r="E3" s="10" t="s">
        <v>638</v>
      </c>
      <c r="F3" s="22" t="s">
        <v>639</v>
      </c>
    </row>
    <row r="4" spans="1:8" s="5" customFormat="1" x14ac:dyDescent="0.35">
      <c r="A4" s="5">
        <v>1</v>
      </c>
      <c r="B4" s="31" t="s">
        <v>640</v>
      </c>
      <c r="C4" s="54" t="s">
        <v>330</v>
      </c>
      <c r="D4" s="5" t="s">
        <v>331</v>
      </c>
      <c r="E4" s="7">
        <v>44998</v>
      </c>
      <c r="F4" s="26" t="s">
        <v>641</v>
      </c>
      <c r="G4"/>
      <c r="H4" s="32"/>
    </row>
    <row r="5" spans="1:8" x14ac:dyDescent="0.35">
      <c r="A5" s="5">
        <v>2</v>
      </c>
      <c r="B5" s="31" t="s">
        <v>640</v>
      </c>
      <c r="C5" s="33" t="s">
        <v>545</v>
      </c>
      <c r="D5" s="34" t="s">
        <v>88</v>
      </c>
      <c r="E5" s="7">
        <v>44998</v>
      </c>
      <c r="F5" s="26" t="s">
        <v>641</v>
      </c>
    </row>
    <row r="6" spans="1:8" x14ac:dyDescent="0.35">
      <c r="A6" s="5">
        <v>3</v>
      </c>
      <c r="B6" s="31" t="s">
        <v>640</v>
      </c>
      <c r="C6" s="33" t="s">
        <v>338</v>
      </c>
      <c r="D6" s="34" t="s">
        <v>339</v>
      </c>
      <c r="E6" s="7">
        <v>44998</v>
      </c>
      <c r="F6" s="26" t="s">
        <v>641</v>
      </c>
    </row>
    <row r="7" spans="1:8" x14ac:dyDescent="0.35">
      <c r="A7" s="5">
        <v>4</v>
      </c>
      <c r="B7" s="31" t="s">
        <v>640</v>
      </c>
      <c r="C7" s="33" t="s">
        <v>642</v>
      </c>
      <c r="D7" s="34" t="s">
        <v>281</v>
      </c>
      <c r="E7" s="7">
        <v>44998</v>
      </c>
      <c r="F7" s="26" t="s">
        <v>641</v>
      </c>
    </row>
    <row r="8" spans="1:8" x14ac:dyDescent="0.35">
      <c r="A8" s="5">
        <v>5</v>
      </c>
      <c r="B8" s="31" t="s">
        <v>640</v>
      </c>
      <c r="C8" s="33" t="s">
        <v>643</v>
      </c>
      <c r="D8" s="34" t="s">
        <v>284</v>
      </c>
      <c r="E8" s="7">
        <v>44998</v>
      </c>
      <c r="F8" s="26" t="s">
        <v>641</v>
      </c>
    </row>
    <row r="9" spans="1:8" x14ac:dyDescent="0.35">
      <c r="A9" s="5">
        <v>6</v>
      </c>
      <c r="B9" s="31" t="s">
        <v>640</v>
      </c>
      <c r="C9" s="33" t="s">
        <v>347</v>
      </c>
      <c r="D9" s="34" t="s">
        <v>348</v>
      </c>
      <c r="E9" s="7">
        <v>44998</v>
      </c>
      <c r="F9" s="26" t="s">
        <v>641</v>
      </c>
    </row>
    <row r="10" spans="1:8" x14ac:dyDescent="0.35">
      <c r="A10" s="5">
        <v>7</v>
      </c>
      <c r="B10" s="31" t="s">
        <v>640</v>
      </c>
      <c r="C10" s="33" t="s">
        <v>644</v>
      </c>
      <c r="D10" s="34" t="s">
        <v>434</v>
      </c>
      <c r="E10" s="7">
        <v>44998</v>
      </c>
      <c r="F10" s="26" t="s">
        <v>641</v>
      </c>
    </row>
    <row r="11" spans="1:8" ht="29" x14ac:dyDescent="0.35">
      <c r="A11" s="5">
        <v>8</v>
      </c>
      <c r="B11" s="31" t="s">
        <v>640</v>
      </c>
      <c r="C11" s="33" t="s">
        <v>387</v>
      </c>
      <c r="D11" s="34" t="s">
        <v>388</v>
      </c>
      <c r="E11" s="7">
        <v>44998</v>
      </c>
      <c r="F11" s="26" t="s">
        <v>641</v>
      </c>
    </row>
    <row r="12" spans="1:8" x14ac:dyDescent="0.35">
      <c r="A12" s="5">
        <v>9</v>
      </c>
      <c r="B12" s="31" t="s">
        <v>640</v>
      </c>
      <c r="C12" s="33" t="s">
        <v>645</v>
      </c>
      <c r="D12" s="34" t="s">
        <v>436</v>
      </c>
      <c r="E12" s="7">
        <v>44998</v>
      </c>
      <c r="F12" s="26" t="s">
        <v>641</v>
      </c>
    </row>
    <row r="13" spans="1:8" x14ac:dyDescent="0.35">
      <c r="A13" s="5">
        <v>10</v>
      </c>
      <c r="B13" s="31" t="s">
        <v>640</v>
      </c>
      <c r="C13" s="33" t="s">
        <v>319</v>
      </c>
      <c r="D13" s="34" t="s">
        <v>320</v>
      </c>
      <c r="E13" s="7">
        <v>44998</v>
      </c>
      <c r="F13" s="26" t="s">
        <v>641</v>
      </c>
    </row>
    <row r="14" spans="1:8" x14ac:dyDescent="0.35">
      <c r="A14" s="5">
        <v>11</v>
      </c>
      <c r="B14" s="31" t="s">
        <v>640</v>
      </c>
      <c r="C14" s="33" t="s">
        <v>522</v>
      </c>
      <c r="D14" s="5" t="s">
        <v>333</v>
      </c>
      <c r="E14" s="7">
        <v>44998</v>
      </c>
      <c r="F14" s="26" t="s">
        <v>641</v>
      </c>
    </row>
    <row r="15" spans="1:8" x14ac:dyDescent="0.35">
      <c r="A15" s="5">
        <v>12</v>
      </c>
      <c r="B15" s="31" t="s">
        <v>640</v>
      </c>
      <c r="C15" s="33" t="s">
        <v>547</v>
      </c>
      <c r="D15" s="34" t="s">
        <v>323</v>
      </c>
      <c r="E15" s="7">
        <v>44998</v>
      </c>
      <c r="F15" s="26" t="s">
        <v>641</v>
      </c>
    </row>
    <row r="16" spans="1:8" x14ac:dyDescent="0.35">
      <c r="A16" s="5">
        <v>13</v>
      </c>
      <c r="B16" s="31" t="s">
        <v>640</v>
      </c>
      <c r="C16" s="33" t="s">
        <v>646</v>
      </c>
      <c r="D16" s="34" t="s">
        <v>71</v>
      </c>
      <c r="E16" s="7">
        <v>44998</v>
      </c>
      <c r="F16" s="26" t="s">
        <v>641</v>
      </c>
    </row>
    <row r="17" spans="1:6" x14ac:dyDescent="0.35">
      <c r="A17" s="5">
        <v>14</v>
      </c>
      <c r="B17" s="31" t="s">
        <v>640</v>
      </c>
      <c r="C17" s="33" t="s">
        <v>335</v>
      </c>
      <c r="D17" s="34" t="s">
        <v>336</v>
      </c>
      <c r="E17" s="7">
        <v>44998</v>
      </c>
      <c r="F17" s="26" t="s">
        <v>641</v>
      </c>
    </row>
    <row r="18" spans="1:6" x14ac:dyDescent="0.35">
      <c r="A18" s="5">
        <v>15</v>
      </c>
      <c r="B18" s="31" t="s">
        <v>640</v>
      </c>
      <c r="C18" s="33" t="s">
        <v>551</v>
      </c>
      <c r="D18" s="34" t="s">
        <v>369</v>
      </c>
      <c r="E18" s="7">
        <v>44998</v>
      </c>
      <c r="F18" s="26" t="s">
        <v>641</v>
      </c>
    </row>
    <row r="19" spans="1:6" x14ac:dyDescent="0.35">
      <c r="A19" s="5">
        <v>16</v>
      </c>
      <c r="B19" s="31" t="s">
        <v>640</v>
      </c>
      <c r="C19" s="33" t="s">
        <v>486</v>
      </c>
      <c r="D19" s="34" t="s">
        <v>326</v>
      </c>
      <c r="E19" s="7">
        <v>44998</v>
      </c>
      <c r="F19" s="26" t="s">
        <v>641</v>
      </c>
    </row>
    <row r="20" spans="1:6" x14ac:dyDescent="0.35">
      <c r="A20" s="5">
        <v>17</v>
      </c>
      <c r="B20" s="31" t="s">
        <v>640</v>
      </c>
      <c r="C20" s="15" t="s">
        <v>46</v>
      </c>
      <c r="D20" s="34" t="s">
        <v>47</v>
      </c>
      <c r="E20" s="7">
        <v>44998</v>
      </c>
      <c r="F20" s="26" t="s">
        <v>641</v>
      </c>
    </row>
    <row r="21" spans="1:6" x14ac:dyDescent="0.35">
      <c r="A21" s="5">
        <v>18</v>
      </c>
      <c r="B21" s="40" t="s">
        <v>647</v>
      </c>
      <c r="C21" s="33" t="s">
        <v>648</v>
      </c>
      <c r="D21" s="34" t="s">
        <v>140</v>
      </c>
      <c r="E21" s="7">
        <v>44998</v>
      </c>
      <c r="F21" s="26" t="s">
        <v>641</v>
      </c>
    </row>
    <row r="22" spans="1:6" x14ac:dyDescent="0.35">
      <c r="A22" s="5">
        <v>19</v>
      </c>
      <c r="B22" s="31" t="s">
        <v>640</v>
      </c>
      <c r="C22" s="33" t="s">
        <v>438</v>
      </c>
      <c r="D22" s="34" t="s">
        <v>439</v>
      </c>
      <c r="E22" s="7">
        <v>44998</v>
      </c>
      <c r="F22" s="26" t="s">
        <v>641</v>
      </c>
    </row>
    <row r="23" spans="1:6" x14ac:dyDescent="0.35">
      <c r="A23" s="5">
        <v>20</v>
      </c>
      <c r="B23" s="31" t="s">
        <v>640</v>
      </c>
      <c r="C23" s="33" t="s">
        <v>371</v>
      </c>
      <c r="D23" s="34" t="s">
        <v>372</v>
      </c>
      <c r="E23" s="7">
        <v>44998</v>
      </c>
      <c r="F23" s="26" t="s">
        <v>641</v>
      </c>
    </row>
    <row r="24" spans="1:6" x14ac:dyDescent="0.35">
      <c r="A24" s="5">
        <v>21</v>
      </c>
      <c r="B24" s="31" t="s">
        <v>640</v>
      </c>
      <c r="C24" s="15" t="s">
        <v>537</v>
      </c>
      <c r="D24" s="34" t="s">
        <v>442</v>
      </c>
      <c r="E24" s="7">
        <v>44998</v>
      </c>
      <c r="F24" s="26" t="s">
        <v>641</v>
      </c>
    </row>
    <row r="25" spans="1:6" x14ac:dyDescent="0.35">
      <c r="A25" s="5">
        <v>22</v>
      </c>
      <c r="B25" s="31" t="s">
        <v>640</v>
      </c>
      <c r="C25" s="33" t="s">
        <v>539</v>
      </c>
      <c r="D25" s="34" t="s">
        <v>75</v>
      </c>
      <c r="E25" s="7">
        <v>44998</v>
      </c>
      <c r="F25" s="26" t="s">
        <v>641</v>
      </c>
    </row>
    <row r="26" spans="1:6" x14ac:dyDescent="0.35">
      <c r="A26" s="5">
        <v>23</v>
      </c>
      <c r="B26" s="31" t="s">
        <v>640</v>
      </c>
      <c r="C26" s="33" t="s">
        <v>649</v>
      </c>
      <c r="D26" s="34" t="s">
        <v>345</v>
      </c>
      <c r="E26" s="7">
        <v>44998</v>
      </c>
      <c r="F26" s="26" t="s">
        <v>641</v>
      </c>
    </row>
    <row r="27" spans="1:6" x14ac:dyDescent="0.35">
      <c r="A27" s="5">
        <v>24</v>
      </c>
      <c r="B27" s="31" t="s">
        <v>640</v>
      </c>
      <c r="C27" s="33" t="s">
        <v>650</v>
      </c>
      <c r="D27" s="34" t="s">
        <v>357</v>
      </c>
      <c r="E27" s="7">
        <v>44998</v>
      </c>
      <c r="F27" s="26" t="s">
        <v>641</v>
      </c>
    </row>
    <row r="28" spans="1:6" x14ac:dyDescent="0.35">
      <c r="A28" s="5">
        <v>25</v>
      </c>
      <c r="B28" s="31" t="s">
        <v>640</v>
      </c>
      <c r="C28" s="33" t="s">
        <v>651</v>
      </c>
      <c r="D28" s="34" t="s">
        <v>351</v>
      </c>
      <c r="E28" s="7">
        <v>44998</v>
      </c>
      <c r="F28" s="26" t="s">
        <v>641</v>
      </c>
    </row>
    <row r="29" spans="1:6" x14ac:dyDescent="0.35">
      <c r="A29" s="5">
        <v>26</v>
      </c>
      <c r="B29" s="31" t="s">
        <v>640</v>
      </c>
      <c r="C29" s="33" t="s">
        <v>464</v>
      </c>
      <c r="D29" s="34" t="s">
        <v>354</v>
      </c>
      <c r="E29" s="7">
        <v>44998</v>
      </c>
      <c r="F29" s="26" t="s">
        <v>641</v>
      </c>
    </row>
    <row r="30" spans="1:6" x14ac:dyDescent="0.35">
      <c r="A30" s="5">
        <v>27</v>
      </c>
      <c r="B30" s="31" t="s">
        <v>640</v>
      </c>
      <c r="C30" s="16" t="s">
        <v>399</v>
      </c>
      <c r="D30" s="34" t="s">
        <v>400</v>
      </c>
      <c r="E30" s="7">
        <v>44998</v>
      </c>
      <c r="F30" s="26" t="s">
        <v>641</v>
      </c>
    </row>
    <row r="31" spans="1:6" x14ac:dyDescent="0.35">
      <c r="A31" s="5">
        <v>28</v>
      </c>
      <c r="B31" s="31" t="s">
        <v>640</v>
      </c>
      <c r="C31" s="16" t="s">
        <v>652</v>
      </c>
      <c r="D31" s="34" t="s">
        <v>342</v>
      </c>
      <c r="E31" s="7">
        <v>44998</v>
      </c>
      <c r="F31" s="26" t="s">
        <v>641</v>
      </c>
    </row>
    <row r="32" spans="1:6" ht="29" x14ac:dyDescent="0.35">
      <c r="A32" s="5">
        <v>29</v>
      </c>
      <c r="B32" s="31" t="s">
        <v>640</v>
      </c>
      <c r="C32" s="16" t="s">
        <v>394</v>
      </c>
      <c r="D32" s="34" t="s">
        <v>395</v>
      </c>
      <c r="E32" s="7">
        <v>44998</v>
      </c>
      <c r="F32" s="26" t="s">
        <v>641</v>
      </c>
    </row>
    <row r="33" spans="1:6" x14ac:dyDescent="0.35">
      <c r="A33" s="5">
        <v>30</v>
      </c>
      <c r="B33" s="31" t="s">
        <v>640</v>
      </c>
      <c r="C33" s="16" t="s">
        <v>538</v>
      </c>
      <c r="D33" s="34" t="s">
        <v>393</v>
      </c>
      <c r="E33" s="7">
        <v>44998</v>
      </c>
      <c r="F33" s="26" t="s">
        <v>641</v>
      </c>
    </row>
    <row r="34" spans="1:6" x14ac:dyDescent="0.35">
      <c r="A34" s="5">
        <v>31</v>
      </c>
      <c r="B34" s="31" t="s">
        <v>640</v>
      </c>
      <c r="C34" s="16" t="s">
        <v>530</v>
      </c>
      <c r="D34" s="34" t="s">
        <v>445</v>
      </c>
      <c r="E34" s="7">
        <v>44998</v>
      </c>
      <c r="F34" s="26" t="s">
        <v>641</v>
      </c>
    </row>
    <row r="35" spans="1:6" x14ac:dyDescent="0.35">
      <c r="A35" s="5">
        <v>32</v>
      </c>
      <c r="B35" s="31" t="s">
        <v>640</v>
      </c>
      <c r="C35" s="16" t="s">
        <v>653</v>
      </c>
      <c r="D35" s="34" t="s">
        <v>390</v>
      </c>
      <c r="E35" s="7">
        <v>44998</v>
      </c>
      <c r="F35" s="26" t="s">
        <v>641</v>
      </c>
    </row>
    <row r="36" spans="1:6" x14ac:dyDescent="0.35">
      <c r="A36" s="5">
        <v>33</v>
      </c>
      <c r="B36" s="31" t="s">
        <v>640</v>
      </c>
      <c r="C36" s="16" t="s">
        <v>654</v>
      </c>
      <c r="D36" s="34" t="s">
        <v>83</v>
      </c>
      <c r="E36" s="7">
        <v>44998</v>
      </c>
      <c r="F36" s="26" t="s">
        <v>641</v>
      </c>
    </row>
    <row r="37" spans="1:6" x14ac:dyDescent="0.35">
      <c r="A37" s="5">
        <v>34</v>
      </c>
      <c r="B37" s="31" t="s">
        <v>640</v>
      </c>
      <c r="C37" s="16" t="s">
        <v>611</v>
      </c>
      <c r="D37" s="34" t="s">
        <v>397</v>
      </c>
      <c r="E37" s="7">
        <v>44998</v>
      </c>
      <c r="F37" s="26" t="s">
        <v>641</v>
      </c>
    </row>
    <row r="38" spans="1:6" x14ac:dyDescent="0.35">
      <c r="A38" s="5">
        <v>35</v>
      </c>
      <c r="B38" s="31" t="s">
        <v>640</v>
      </c>
      <c r="C38" s="16" t="s">
        <v>15</v>
      </c>
      <c r="D38" s="34" t="s">
        <v>16</v>
      </c>
      <c r="E38" s="7">
        <v>44998</v>
      </c>
      <c r="F38" s="26" t="s">
        <v>641</v>
      </c>
    </row>
    <row r="39" spans="1:6" x14ac:dyDescent="0.35">
      <c r="A39" s="5">
        <v>36</v>
      </c>
      <c r="B39" s="31" t="s">
        <v>640</v>
      </c>
      <c r="C39" s="16" t="s">
        <v>90</v>
      </c>
      <c r="D39" s="34" t="s">
        <v>91</v>
      </c>
      <c r="E39" s="7">
        <v>44998</v>
      </c>
      <c r="F39" s="26" t="s">
        <v>641</v>
      </c>
    </row>
    <row r="40" spans="1:6" x14ac:dyDescent="0.35">
      <c r="A40" s="5">
        <v>37</v>
      </c>
      <c r="B40" s="31" t="s">
        <v>640</v>
      </c>
      <c r="C40" s="16" t="s">
        <v>655</v>
      </c>
      <c r="D40" s="34" t="s">
        <v>26</v>
      </c>
      <c r="E40" s="7">
        <v>44998</v>
      </c>
      <c r="F40" s="26" t="s">
        <v>641</v>
      </c>
    </row>
    <row r="41" spans="1:6" x14ac:dyDescent="0.35">
      <c r="A41" s="5">
        <v>38</v>
      </c>
      <c r="B41" s="31" t="s">
        <v>640</v>
      </c>
      <c r="C41" s="16" t="s">
        <v>656</v>
      </c>
      <c r="D41" s="34" t="s">
        <v>448</v>
      </c>
      <c r="E41" s="7">
        <v>44998</v>
      </c>
      <c r="F41" s="26" t="s">
        <v>641</v>
      </c>
    </row>
    <row r="42" spans="1:6" x14ac:dyDescent="0.35">
      <c r="A42" s="5">
        <v>39</v>
      </c>
      <c r="B42" s="31" t="s">
        <v>640</v>
      </c>
      <c r="C42" s="16" t="s">
        <v>34</v>
      </c>
      <c r="D42" s="34" t="s">
        <v>35</v>
      </c>
      <c r="E42" s="7">
        <v>44998</v>
      </c>
      <c r="F42" s="26" t="s">
        <v>641</v>
      </c>
    </row>
    <row r="43" spans="1:6" x14ac:dyDescent="0.35">
      <c r="A43" s="5">
        <v>40</v>
      </c>
      <c r="B43" s="31" t="s">
        <v>640</v>
      </c>
      <c r="C43" s="16" t="s">
        <v>449</v>
      </c>
      <c r="D43" s="34" t="s">
        <v>450</v>
      </c>
      <c r="E43" s="7">
        <v>44998</v>
      </c>
      <c r="F43" s="26" t="s">
        <v>641</v>
      </c>
    </row>
    <row r="44" spans="1:6" x14ac:dyDescent="0.35">
      <c r="A44" s="5">
        <v>41</v>
      </c>
      <c r="B44" s="31" t="s">
        <v>640</v>
      </c>
      <c r="C44" s="16" t="s">
        <v>657</v>
      </c>
      <c r="D44" s="34" t="s">
        <v>38</v>
      </c>
      <c r="E44" s="7">
        <v>44998</v>
      </c>
      <c r="F44" s="26" t="s">
        <v>641</v>
      </c>
    </row>
    <row r="45" spans="1:6" x14ac:dyDescent="0.35">
      <c r="A45" s="5">
        <v>42</v>
      </c>
      <c r="B45" s="31" t="s">
        <v>640</v>
      </c>
      <c r="C45" s="16" t="s">
        <v>472</v>
      </c>
      <c r="D45" s="34" t="s">
        <v>42</v>
      </c>
      <c r="E45" s="7">
        <v>44998</v>
      </c>
      <c r="F45" s="26" t="s">
        <v>641</v>
      </c>
    </row>
    <row r="46" spans="1:6" x14ac:dyDescent="0.35">
      <c r="A46" s="5">
        <v>43</v>
      </c>
      <c r="B46" s="31" t="s">
        <v>640</v>
      </c>
      <c r="C46" s="16" t="s">
        <v>581</v>
      </c>
      <c r="D46" s="34" t="s">
        <v>31</v>
      </c>
      <c r="E46" s="7">
        <v>44998</v>
      </c>
      <c r="F46" s="26" t="s">
        <v>641</v>
      </c>
    </row>
    <row r="47" spans="1:6" x14ac:dyDescent="0.35">
      <c r="A47" s="5">
        <v>44</v>
      </c>
      <c r="B47" s="31" t="s">
        <v>640</v>
      </c>
      <c r="C47" s="16" t="s">
        <v>499</v>
      </c>
      <c r="D47" s="34" t="s">
        <v>57</v>
      </c>
      <c r="E47" s="7">
        <v>44998</v>
      </c>
      <c r="F47" s="26" t="s">
        <v>641</v>
      </c>
    </row>
    <row r="48" spans="1:6" x14ac:dyDescent="0.35">
      <c r="A48" s="5">
        <v>45</v>
      </c>
      <c r="B48" s="31" t="s">
        <v>640</v>
      </c>
      <c r="C48" s="16" t="s">
        <v>67</v>
      </c>
      <c r="D48" s="34" t="s">
        <v>68</v>
      </c>
      <c r="E48" s="7">
        <v>44998</v>
      </c>
      <c r="F48" s="26" t="s">
        <v>641</v>
      </c>
    </row>
    <row r="49" spans="1:6" x14ac:dyDescent="0.35">
      <c r="A49" s="5">
        <v>46</v>
      </c>
      <c r="B49" s="31" t="s">
        <v>640</v>
      </c>
      <c r="C49" s="16" t="s">
        <v>60</v>
      </c>
      <c r="D49" s="34" t="s">
        <v>61</v>
      </c>
      <c r="E49" s="7">
        <v>44998</v>
      </c>
      <c r="F49" s="26" t="s">
        <v>641</v>
      </c>
    </row>
    <row r="50" spans="1:6" x14ac:dyDescent="0.35">
      <c r="A50" s="5">
        <v>47</v>
      </c>
      <c r="B50" s="31" t="s">
        <v>640</v>
      </c>
      <c r="C50" s="16" t="s">
        <v>64</v>
      </c>
      <c r="D50" s="34" t="s">
        <v>65</v>
      </c>
      <c r="E50" s="7">
        <v>44998</v>
      </c>
      <c r="F50" s="26" t="s">
        <v>641</v>
      </c>
    </row>
    <row r="51" spans="1:6" x14ac:dyDescent="0.35">
      <c r="A51" s="5">
        <v>48</v>
      </c>
      <c r="B51" s="31" t="s">
        <v>640</v>
      </c>
      <c r="C51" s="16" t="s">
        <v>53</v>
      </c>
      <c r="D51" s="34" t="s">
        <v>54</v>
      </c>
      <c r="E51" s="7">
        <v>44998</v>
      </c>
      <c r="F51" s="26" t="s">
        <v>641</v>
      </c>
    </row>
    <row r="52" spans="1:6" x14ac:dyDescent="0.35">
      <c r="A52" s="5">
        <v>49</v>
      </c>
      <c r="B52" s="31" t="s">
        <v>640</v>
      </c>
      <c r="C52" s="16" t="s">
        <v>94</v>
      </c>
      <c r="D52" s="34" t="s">
        <v>95</v>
      </c>
      <c r="E52" s="7">
        <v>44998</v>
      </c>
      <c r="F52" s="26" t="s">
        <v>641</v>
      </c>
    </row>
    <row r="53" spans="1:6" x14ac:dyDescent="0.35">
      <c r="A53" s="5">
        <v>50</v>
      </c>
      <c r="B53" s="31" t="s">
        <v>640</v>
      </c>
      <c r="C53" s="16" t="s">
        <v>583</v>
      </c>
      <c r="D53" s="34" t="s">
        <v>98</v>
      </c>
      <c r="E53" s="7">
        <v>44998</v>
      </c>
      <c r="F53" s="26" t="s">
        <v>641</v>
      </c>
    </row>
    <row r="54" spans="1:6" x14ac:dyDescent="0.35">
      <c r="A54" s="5">
        <v>51</v>
      </c>
      <c r="B54" s="31" t="s">
        <v>640</v>
      </c>
      <c r="C54" s="16" t="s">
        <v>487</v>
      </c>
      <c r="D54" s="34" t="s">
        <v>488</v>
      </c>
      <c r="E54" s="7">
        <v>44998</v>
      </c>
      <c r="F54" s="26" t="s">
        <v>641</v>
      </c>
    </row>
    <row r="55" spans="1:6" x14ac:dyDescent="0.35">
      <c r="A55" s="5">
        <v>52</v>
      </c>
      <c r="B55" s="31" t="s">
        <v>640</v>
      </c>
      <c r="C55" s="16" t="s">
        <v>658</v>
      </c>
      <c r="D55" s="34" t="s">
        <v>561</v>
      </c>
      <c r="E55" s="7">
        <v>44998</v>
      </c>
      <c r="F55" s="26" t="s">
        <v>641</v>
      </c>
    </row>
    <row r="56" spans="1:6" x14ac:dyDescent="0.35">
      <c r="A56" s="5">
        <v>53</v>
      </c>
      <c r="B56" s="31" t="s">
        <v>640</v>
      </c>
      <c r="C56" s="16" t="s">
        <v>659</v>
      </c>
      <c r="D56" s="34" t="s">
        <v>102</v>
      </c>
      <c r="E56" s="7">
        <v>44998</v>
      </c>
      <c r="F56" s="26" t="s">
        <v>641</v>
      </c>
    </row>
    <row r="57" spans="1:6" x14ac:dyDescent="0.35">
      <c r="A57" s="5">
        <v>54</v>
      </c>
      <c r="B57" s="56" t="s">
        <v>640</v>
      </c>
      <c r="C57" s="16" t="s">
        <v>489</v>
      </c>
      <c r="D57" s="34" t="s">
        <v>490</v>
      </c>
      <c r="E57" s="7">
        <v>44998</v>
      </c>
      <c r="F57" s="26" t="s">
        <v>641</v>
      </c>
    </row>
    <row r="58" spans="1:6" ht="29" x14ac:dyDescent="0.35">
      <c r="A58" s="5">
        <v>55</v>
      </c>
      <c r="B58" s="31" t="s">
        <v>640</v>
      </c>
      <c r="C58" s="16" t="s">
        <v>660</v>
      </c>
      <c r="D58" s="34" t="s">
        <v>480</v>
      </c>
      <c r="E58" s="7">
        <v>44998</v>
      </c>
      <c r="F58" s="26" t="s">
        <v>641</v>
      </c>
    </row>
    <row r="59" spans="1:6" x14ac:dyDescent="0.35">
      <c r="A59" s="5">
        <v>56</v>
      </c>
      <c r="B59" s="56" t="s">
        <v>640</v>
      </c>
      <c r="C59" s="16" t="s">
        <v>661</v>
      </c>
      <c r="D59" s="34" t="s">
        <v>506</v>
      </c>
      <c r="E59" s="7">
        <v>44998</v>
      </c>
      <c r="F59" s="26" t="s">
        <v>641</v>
      </c>
    </row>
    <row r="60" spans="1:6" x14ac:dyDescent="0.35">
      <c r="A60" s="5">
        <v>57</v>
      </c>
      <c r="B60" s="56" t="s">
        <v>640</v>
      </c>
      <c r="C60" s="16" t="s">
        <v>493</v>
      </c>
      <c r="D60" s="34" t="s">
        <v>494</v>
      </c>
      <c r="E60" s="7">
        <v>44998</v>
      </c>
      <c r="F60" s="26" t="s">
        <v>641</v>
      </c>
    </row>
    <row r="61" spans="1:6" x14ac:dyDescent="0.35">
      <c r="A61" s="5">
        <v>58</v>
      </c>
      <c r="B61" s="56" t="s">
        <v>640</v>
      </c>
      <c r="C61" s="16" t="s">
        <v>557</v>
      </c>
      <c r="D61" s="34" t="s">
        <v>558</v>
      </c>
      <c r="E61" s="7">
        <v>44998</v>
      </c>
      <c r="F61" s="26" t="s">
        <v>641</v>
      </c>
    </row>
    <row r="62" spans="1:6" x14ac:dyDescent="0.35">
      <c r="A62" s="5">
        <v>59</v>
      </c>
      <c r="B62" s="5"/>
      <c r="C62" s="16" t="s">
        <v>662</v>
      </c>
      <c r="D62" s="34" t="s">
        <v>550</v>
      </c>
      <c r="E62" s="7">
        <v>44998</v>
      </c>
      <c r="F62" s="26" t="s">
        <v>641</v>
      </c>
    </row>
    <row r="63" spans="1:6" x14ac:dyDescent="0.35">
      <c r="A63" s="5">
        <v>60</v>
      </c>
      <c r="B63" s="5"/>
      <c r="C63" s="16" t="s">
        <v>663</v>
      </c>
      <c r="D63" s="34" t="s">
        <v>594</v>
      </c>
      <c r="E63" s="7">
        <v>44998</v>
      </c>
      <c r="F63" s="26" t="s">
        <v>641</v>
      </c>
    </row>
    <row r="64" spans="1:6" x14ac:dyDescent="0.35">
      <c r="A64" s="5">
        <v>61</v>
      </c>
      <c r="B64" s="5"/>
      <c r="C64" s="16" t="s">
        <v>664</v>
      </c>
      <c r="D64" s="35" t="s">
        <v>503</v>
      </c>
      <c r="E64" s="7">
        <v>44998</v>
      </c>
      <c r="F64" s="26" t="s">
        <v>641</v>
      </c>
    </row>
    <row r="65" spans="1:6" x14ac:dyDescent="0.35">
      <c r="A65" s="5">
        <v>62</v>
      </c>
      <c r="B65" s="5"/>
      <c r="C65" s="55" t="s">
        <v>665</v>
      </c>
      <c r="D65" s="34" t="s">
        <v>601</v>
      </c>
      <c r="E65" s="7">
        <v>44998</v>
      </c>
      <c r="F65" s="26" t="s">
        <v>641</v>
      </c>
    </row>
    <row r="66" spans="1:6" x14ac:dyDescent="0.35">
      <c r="A66" s="5">
        <v>63</v>
      </c>
      <c r="B66" s="5"/>
      <c r="C66" s="55" t="s">
        <v>576</v>
      </c>
      <c r="D66" s="34" t="s">
        <v>577</v>
      </c>
      <c r="E66" s="7">
        <v>44998</v>
      </c>
      <c r="F66" s="26" t="s">
        <v>641</v>
      </c>
    </row>
    <row r="67" spans="1:6" x14ac:dyDescent="0.35">
      <c r="A67" s="5">
        <v>64</v>
      </c>
      <c r="B67" s="5"/>
      <c r="C67" s="17" t="s">
        <v>574</v>
      </c>
      <c r="D67" s="35" t="s">
        <v>575</v>
      </c>
      <c r="E67" s="7">
        <v>44998</v>
      </c>
      <c r="F67" s="26" t="s">
        <v>641</v>
      </c>
    </row>
    <row r="68" spans="1:6" x14ac:dyDescent="0.35">
      <c r="A68" s="5">
        <v>65</v>
      </c>
      <c r="B68" s="5"/>
      <c r="C68" s="55" t="s">
        <v>584</v>
      </c>
      <c r="D68" s="34" t="s">
        <v>585</v>
      </c>
      <c r="E68" s="7">
        <v>44998</v>
      </c>
      <c r="F68" s="26" t="s">
        <v>641</v>
      </c>
    </row>
    <row r="69" spans="1:6" x14ac:dyDescent="0.35">
      <c r="A69" s="5">
        <v>66</v>
      </c>
      <c r="B69" s="5"/>
      <c r="C69" t="s">
        <v>565</v>
      </c>
      <c r="D69" s="34" t="s">
        <v>566</v>
      </c>
      <c r="E69" s="7">
        <v>44998</v>
      </c>
      <c r="F69" s="26" t="s">
        <v>641</v>
      </c>
    </row>
    <row r="70" spans="1:6" x14ac:dyDescent="0.35">
      <c r="A70" s="5">
        <v>67</v>
      </c>
      <c r="B70" s="5"/>
      <c r="C70" s="55" t="s">
        <v>666</v>
      </c>
      <c r="D70" s="36" t="s">
        <v>580</v>
      </c>
      <c r="E70" s="7">
        <v>44998</v>
      </c>
      <c r="F70" s="26" t="s">
        <v>641</v>
      </c>
    </row>
    <row r="71" spans="1:6" x14ac:dyDescent="0.35">
      <c r="A71" s="5">
        <v>68</v>
      </c>
      <c r="B71" s="5"/>
      <c r="C71" s="17" t="s">
        <v>667</v>
      </c>
      <c r="D71" s="34" t="s">
        <v>501</v>
      </c>
      <c r="E71" s="7">
        <v>44998</v>
      </c>
      <c r="F71" s="26" t="s">
        <v>641</v>
      </c>
    </row>
    <row r="72" spans="1:6" x14ac:dyDescent="0.35">
      <c r="A72" s="5">
        <v>69</v>
      </c>
      <c r="B72" s="5"/>
      <c r="C72" s="17" t="s">
        <v>668</v>
      </c>
      <c r="D72" s="34" t="s">
        <v>482</v>
      </c>
      <c r="E72" s="7">
        <v>44998</v>
      </c>
      <c r="F72" s="26" t="s">
        <v>641</v>
      </c>
    </row>
    <row r="73" spans="1:6" x14ac:dyDescent="0.35">
      <c r="A73" s="5">
        <v>70</v>
      </c>
      <c r="B73" s="5"/>
      <c r="C73" s="17" t="s">
        <v>513</v>
      </c>
      <c r="D73" s="34" t="s">
        <v>514</v>
      </c>
      <c r="E73" s="7">
        <v>44998</v>
      </c>
      <c r="F73" s="26" t="s">
        <v>641</v>
      </c>
    </row>
    <row r="74" spans="1:6" x14ac:dyDescent="0.35">
      <c r="A74" s="5">
        <v>71</v>
      </c>
      <c r="B74" s="5"/>
      <c r="C74" s="15" t="s">
        <v>563</v>
      </c>
      <c r="D74" s="35" t="s">
        <v>564</v>
      </c>
      <c r="E74" s="7">
        <v>44998</v>
      </c>
      <c r="F74" s="26" t="s">
        <v>641</v>
      </c>
    </row>
    <row r="75" spans="1:6" x14ac:dyDescent="0.35">
      <c r="A75" s="5">
        <v>72</v>
      </c>
      <c r="B75" s="5"/>
      <c r="C75" t="s">
        <v>588</v>
      </c>
      <c r="D75" s="35" t="s">
        <v>589</v>
      </c>
      <c r="E75" s="7">
        <v>44998</v>
      </c>
      <c r="F75" s="26" t="s">
        <v>641</v>
      </c>
    </row>
    <row r="76" spans="1:6" x14ac:dyDescent="0.35">
      <c r="A76" s="5">
        <v>73</v>
      </c>
      <c r="B76" s="5"/>
      <c r="C76" t="s">
        <v>535</v>
      </c>
      <c r="D76" s="34" t="s">
        <v>536</v>
      </c>
      <c r="E76" s="7">
        <v>44998</v>
      </c>
      <c r="F76" s="26" t="s">
        <v>641</v>
      </c>
    </row>
    <row r="77" spans="1:6" x14ac:dyDescent="0.35">
      <c r="A77" s="5">
        <v>74</v>
      </c>
      <c r="B77" s="5"/>
      <c r="C77" t="s">
        <v>456</v>
      </c>
      <c r="D77" s="34" t="s">
        <v>457</v>
      </c>
      <c r="E77" s="7">
        <v>44998</v>
      </c>
      <c r="F77" s="26" t="s">
        <v>641</v>
      </c>
    </row>
    <row r="78" spans="1:6" x14ac:dyDescent="0.35">
      <c r="A78" s="5">
        <v>75</v>
      </c>
      <c r="B78" s="5"/>
      <c r="C78" t="s">
        <v>669</v>
      </c>
      <c r="D78" s="34" t="s">
        <v>599</v>
      </c>
      <c r="E78" s="7">
        <v>44998</v>
      </c>
      <c r="F78" s="26" t="s">
        <v>641</v>
      </c>
    </row>
    <row r="79" spans="1:6" x14ac:dyDescent="0.35">
      <c r="A79" s="5">
        <v>76</v>
      </c>
      <c r="B79" s="5"/>
      <c r="C79" t="s">
        <v>532</v>
      </c>
      <c r="D79" s="34" t="s">
        <v>533</v>
      </c>
      <c r="E79" s="7">
        <v>44998</v>
      </c>
      <c r="F79" s="26" t="s">
        <v>641</v>
      </c>
    </row>
    <row r="80" spans="1:6" x14ac:dyDescent="0.35">
      <c r="A80" s="5">
        <v>77</v>
      </c>
      <c r="B80" s="5"/>
      <c r="C80" t="s">
        <v>542</v>
      </c>
      <c r="D80" s="34" t="s">
        <v>543</v>
      </c>
      <c r="E80" s="7">
        <v>44998</v>
      </c>
      <c r="F80" s="23" t="s">
        <v>670</v>
      </c>
    </row>
    <row r="81" spans="1:6" x14ac:dyDescent="0.35">
      <c r="A81" s="5">
        <v>78</v>
      </c>
      <c r="B81" s="5"/>
      <c r="C81" t="s">
        <v>552</v>
      </c>
      <c r="D81" s="34" t="s">
        <v>553</v>
      </c>
      <c r="E81" s="7">
        <v>44998</v>
      </c>
      <c r="F81" s="23" t="s">
        <v>670</v>
      </c>
    </row>
    <row r="82" spans="1:6" x14ac:dyDescent="0.35">
      <c r="A82" s="5">
        <v>79</v>
      </c>
      <c r="B82" s="31" t="s">
        <v>640</v>
      </c>
      <c r="C82" t="s">
        <v>671</v>
      </c>
      <c r="D82" s="34" t="s">
        <v>455</v>
      </c>
      <c r="E82" s="7">
        <v>44998</v>
      </c>
      <c r="F82" s="23" t="s">
        <v>672</v>
      </c>
    </row>
    <row r="83" spans="1:6" x14ac:dyDescent="0.35">
      <c r="A83" s="5">
        <v>80</v>
      </c>
      <c r="B83" s="5"/>
      <c r="C83" t="s">
        <v>607</v>
      </c>
      <c r="D83" s="34" t="s">
        <v>608</v>
      </c>
      <c r="E83" s="7">
        <v>44998</v>
      </c>
      <c r="F83" s="23" t="s">
        <v>672</v>
      </c>
    </row>
    <row r="84" spans="1:6" x14ac:dyDescent="0.35">
      <c r="A84" s="5">
        <v>81</v>
      </c>
      <c r="B84" s="5"/>
      <c r="C84" t="s">
        <v>673</v>
      </c>
      <c r="D84" s="34" t="s">
        <v>492</v>
      </c>
      <c r="E84" s="7">
        <v>44998</v>
      </c>
      <c r="F84" s="23" t="s">
        <v>674</v>
      </c>
    </row>
    <row r="85" spans="1:6" x14ac:dyDescent="0.35">
      <c r="A85" s="5">
        <v>82</v>
      </c>
      <c r="B85" s="5"/>
      <c r="C85" s="55" t="s">
        <v>675</v>
      </c>
      <c r="D85" s="37" t="s">
        <v>466</v>
      </c>
      <c r="E85" s="7">
        <v>44998</v>
      </c>
      <c r="F85" s="23" t="s">
        <v>676</v>
      </c>
    </row>
    <row r="86" spans="1:6" x14ac:dyDescent="0.35">
      <c r="A86" s="5">
        <v>83</v>
      </c>
      <c r="B86" s="5"/>
      <c r="C86" t="s">
        <v>34</v>
      </c>
      <c r="D86" s="34" t="s">
        <v>569</v>
      </c>
      <c r="E86" s="7">
        <v>44998</v>
      </c>
      <c r="F86" s="23" t="s">
        <v>676</v>
      </c>
    </row>
    <row r="87" spans="1:6" x14ac:dyDescent="0.35">
      <c r="A87" s="5">
        <v>84</v>
      </c>
      <c r="B87" s="5"/>
      <c r="C87" s="55" t="s">
        <v>484</v>
      </c>
      <c r="D87" s="34" t="s">
        <v>485</v>
      </c>
      <c r="E87" s="7">
        <v>44998</v>
      </c>
      <c r="F87" s="23" t="s">
        <v>677</v>
      </c>
    </row>
    <row r="88" spans="1:6" x14ac:dyDescent="0.35">
      <c r="A88" s="5">
        <v>85</v>
      </c>
      <c r="B88" s="5"/>
      <c r="C88" t="s">
        <v>519</v>
      </c>
      <c r="D88" s="34" t="s">
        <v>520</v>
      </c>
      <c r="E88" s="7">
        <v>44998</v>
      </c>
      <c r="F88" s="23" t="s">
        <v>678</v>
      </c>
    </row>
    <row r="89" spans="1:6" x14ac:dyDescent="0.35">
      <c r="A89" s="5">
        <v>86</v>
      </c>
      <c r="B89" s="31" t="s">
        <v>640</v>
      </c>
      <c r="C89" t="s">
        <v>679</v>
      </c>
      <c r="D89" s="34" t="s">
        <v>468</v>
      </c>
      <c r="E89" s="7">
        <v>44998</v>
      </c>
      <c r="F89" s="23" t="s">
        <v>678</v>
      </c>
    </row>
    <row r="90" spans="1:6" x14ac:dyDescent="0.35">
      <c r="A90" s="5">
        <v>87</v>
      </c>
      <c r="B90" s="5"/>
      <c r="C90" s="55" t="s">
        <v>680</v>
      </c>
      <c r="D90" s="34" t="s">
        <v>470</v>
      </c>
      <c r="E90" s="7">
        <v>44998</v>
      </c>
      <c r="F90" s="23" t="s">
        <v>678</v>
      </c>
    </row>
    <row r="91" spans="1:6" x14ac:dyDescent="0.35">
      <c r="A91" s="5">
        <v>88</v>
      </c>
      <c r="B91" s="5"/>
      <c r="C91" t="s">
        <v>474</v>
      </c>
      <c r="D91" s="37" t="s">
        <v>475</v>
      </c>
      <c r="E91" s="7">
        <v>44998</v>
      </c>
      <c r="F91" s="23" t="s">
        <v>681</v>
      </c>
    </row>
    <row r="92" spans="1:6" x14ac:dyDescent="0.35">
      <c r="A92" s="5">
        <v>89</v>
      </c>
      <c r="B92" s="5"/>
      <c r="C92" t="s">
        <v>682</v>
      </c>
      <c r="D92" s="34" t="s">
        <v>516</v>
      </c>
      <c r="E92" s="7">
        <v>44998</v>
      </c>
      <c r="F92" s="23" t="s">
        <v>681</v>
      </c>
    </row>
    <row r="93" spans="1:6" x14ac:dyDescent="0.35">
      <c r="A93" s="5">
        <v>90</v>
      </c>
      <c r="B93" s="5"/>
      <c r="C93" t="s">
        <v>605</v>
      </c>
      <c r="D93" s="34" t="s">
        <v>606</v>
      </c>
      <c r="E93" s="7">
        <v>44998</v>
      </c>
      <c r="F93" s="23" t="s">
        <v>683</v>
      </c>
    </row>
    <row r="94" spans="1:6" x14ac:dyDescent="0.35">
      <c r="A94" s="5">
        <v>91</v>
      </c>
      <c r="B94" s="5"/>
      <c r="C94" t="s">
        <v>555</v>
      </c>
      <c r="D94" s="34" t="s">
        <v>556</v>
      </c>
      <c r="E94" s="7">
        <v>44998</v>
      </c>
      <c r="F94" s="23" t="s">
        <v>684</v>
      </c>
    </row>
    <row r="95" spans="1:6" x14ac:dyDescent="0.35">
      <c r="A95" s="5">
        <v>92</v>
      </c>
      <c r="B95" s="5"/>
      <c r="C95" t="s">
        <v>476</v>
      </c>
      <c r="D95" s="34" t="s">
        <v>477</v>
      </c>
      <c r="E95" s="7">
        <v>44998</v>
      </c>
      <c r="F95" s="23" t="s">
        <v>684</v>
      </c>
    </row>
    <row r="96" spans="1:6" x14ac:dyDescent="0.35">
      <c r="A96" s="5">
        <v>93</v>
      </c>
      <c r="B96" s="5"/>
      <c r="C96" t="s">
        <v>609</v>
      </c>
      <c r="D96" s="34" t="s">
        <v>610</v>
      </c>
      <c r="E96" s="7">
        <v>44998</v>
      </c>
      <c r="F96" s="23" t="s">
        <v>685</v>
      </c>
    </row>
    <row r="97" spans="1:6" x14ac:dyDescent="0.35">
      <c r="A97" s="5">
        <v>94</v>
      </c>
      <c r="B97" s="5"/>
      <c r="C97" t="s">
        <v>686</v>
      </c>
      <c r="D97" s="34" t="s">
        <v>687</v>
      </c>
      <c r="E97" s="7">
        <v>44998</v>
      </c>
      <c r="F97" s="23" t="s">
        <v>688</v>
      </c>
    </row>
    <row r="98" spans="1:6" x14ac:dyDescent="0.35">
      <c r="A98" s="5">
        <v>95</v>
      </c>
      <c r="B98" s="5"/>
      <c r="C98" t="s">
        <v>689</v>
      </c>
      <c r="D98" s="34" t="s">
        <v>603</v>
      </c>
      <c r="E98" s="7">
        <v>44998</v>
      </c>
      <c r="F98" s="23" t="s">
        <v>690</v>
      </c>
    </row>
    <row r="99" spans="1:6" ht="29" x14ac:dyDescent="0.35">
      <c r="A99" s="5">
        <v>96</v>
      </c>
      <c r="B99" s="5"/>
      <c r="C99" s="55" t="s">
        <v>691</v>
      </c>
      <c r="D99" s="34" t="s">
        <v>692</v>
      </c>
      <c r="E99" s="7">
        <v>44998</v>
      </c>
      <c r="F99" s="23" t="s">
        <v>693</v>
      </c>
    </row>
    <row r="100" spans="1:6" x14ac:dyDescent="0.35">
      <c r="A100" s="5">
        <v>97</v>
      </c>
      <c r="B100" s="5"/>
      <c r="C100" t="s">
        <v>508</v>
      </c>
      <c r="D100" s="34" t="s">
        <v>509</v>
      </c>
      <c r="E100" s="7">
        <v>44998</v>
      </c>
      <c r="F100" s="23" t="s">
        <v>694</v>
      </c>
    </row>
    <row r="101" spans="1:6" x14ac:dyDescent="0.35">
      <c r="A101" s="5">
        <v>98</v>
      </c>
      <c r="B101" s="5"/>
      <c r="C101" t="s">
        <v>511</v>
      </c>
      <c r="D101" s="34" t="s">
        <v>512</v>
      </c>
      <c r="E101" s="7">
        <v>44998</v>
      </c>
      <c r="F101" s="23" t="s">
        <v>694</v>
      </c>
    </row>
    <row r="102" spans="1:6" x14ac:dyDescent="0.35">
      <c r="A102" s="5">
        <v>99</v>
      </c>
      <c r="B102" s="5"/>
      <c r="C102" t="s">
        <v>527</v>
      </c>
      <c r="D102" s="34" t="s">
        <v>528</v>
      </c>
      <c r="E102" s="7">
        <v>44998</v>
      </c>
      <c r="F102" s="23" t="s">
        <v>695</v>
      </c>
    </row>
    <row r="103" spans="1:6" x14ac:dyDescent="0.35">
      <c r="A103" s="25">
        <v>100</v>
      </c>
      <c r="B103" s="25"/>
      <c r="C103" t="s">
        <v>523</v>
      </c>
      <c r="D103" s="25" t="s">
        <v>524</v>
      </c>
      <c r="E103" s="27">
        <v>45001</v>
      </c>
      <c r="F103" s="28" t="s">
        <v>696</v>
      </c>
    </row>
    <row r="104" spans="1:6" x14ac:dyDescent="0.35">
      <c r="A104" s="5">
        <v>101</v>
      </c>
      <c r="B104" s="5"/>
      <c r="C104" t="s">
        <v>572</v>
      </c>
      <c r="D104" s="34" t="s">
        <v>573</v>
      </c>
      <c r="E104" s="27">
        <v>45016</v>
      </c>
      <c r="F104" s="29" t="s">
        <v>697</v>
      </c>
    </row>
    <row r="105" spans="1:6" x14ac:dyDescent="0.35">
      <c r="A105" s="5">
        <v>102</v>
      </c>
      <c r="B105" s="5"/>
      <c r="C105" t="s">
        <v>617</v>
      </c>
      <c r="D105" s="34" t="s">
        <v>618</v>
      </c>
      <c r="E105" s="27">
        <v>45016</v>
      </c>
      <c r="F105" s="29" t="s">
        <v>698</v>
      </c>
    </row>
    <row r="106" spans="1:6" x14ac:dyDescent="0.35">
      <c r="A106" s="5">
        <v>103</v>
      </c>
      <c r="B106" s="5"/>
      <c r="C106" t="s">
        <v>699</v>
      </c>
      <c r="D106" s="34" t="s">
        <v>613</v>
      </c>
      <c r="E106" s="27">
        <v>45016</v>
      </c>
      <c r="F106" s="29" t="s">
        <v>700</v>
      </c>
    </row>
    <row r="107" spans="1:6" x14ac:dyDescent="0.35">
      <c r="A107" s="5">
        <v>104</v>
      </c>
      <c r="B107" s="5"/>
      <c r="C107" t="s">
        <v>590</v>
      </c>
      <c r="D107" s="34" t="s">
        <v>591</v>
      </c>
      <c r="E107" s="27">
        <v>45016</v>
      </c>
      <c r="F107" s="29" t="s">
        <v>701</v>
      </c>
    </row>
    <row r="108" spans="1:6" ht="29" x14ac:dyDescent="0.35">
      <c r="A108" s="5">
        <v>105</v>
      </c>
      <c r="B108" s="5"/>
      <c r="C108" s="55" t="s">
        <v>496</v>
      </c>
      <c r="D108" s="34" t="s">
        <v>497</v>
      </c>
      <c r="E108" s="7">
        <v>45028</v>
      </c>
      <c r="F108" s="23">
        <v>0.45347222222222222</v>
      </c>
    </row>
    <row r="109" spans="1:6" x14ac:dyDescent="0.35">
      <c r="A109" s="25">
        <v>106</v>
      </c>
      <c r="C109" t="s">
        <v>462</v>
      </c>
      <c r="D109" s="25" t="s">
        <v>463</v>
      </c>
      <c r="E109" s="27">
        <v>45034</v>
      </c>
      <c r="F109" s="28">
        <v>0.61041666666666672</v>
      </c>
    </row>
    <row r="110" spans="1:6" x14ac:dyDescent="0.35">
      <c r="A110" s="5">
        <v>107</v>
      </c>
      <c r="C110" t="s">
        <v>625</v>
      </c>
      <c r="D110" s="25" t="s">
        <v>626</v>
      </c>
      <c r="E110" s="27">
        <v>45050</v>
      </c>
      <c r="F110" s="28">
        <v>0.42083333333333334</v>
      </c>
    </row>
    <row r="111" spans="1:6" x14ac:dyDescent="0.35">
      <c r="A111" s="5">
        <v>108</v>
      </c>
      <c r="C111" t="s">
        <v>702</v>
      </c>
      <c r="D111" s="25" t="s">
        <v>616</v>
      </c>
      <c r="E111" s="27">
        <v>45057</v>
      </c>
      <c r="F111" s="28" t="s">
        <v>703</v>
      </c>
    </row>
    <row r="112" spans="1:6" x14ac:dyDescent="0.35">
      <c r="A112" s="5">
        <v>109</v>
      </c>
      <c r="C112" s="54" t="s">
        <v>620</v>
      </c>
      <c r="D112" s="5" t="s">
        <v>621</v>
      </c>
      <c r="E112" s="7">
        <v>45077</v>
      </c>
      <c r="F112" s="38" t="s">
        <v>704</v>
      </c>
    </row>
    <row r="113" spans="1:6" x14ac:dyDescent="0.35">
      <c r="A113" s="5">
        <v>110</v>
      </c>
      <c r="C113" t="s">
        <v>596</v>
      </c>
      <c r="D113" s="25" t="s">
        <v>597</v>
      </c>
      <c r="E113" s="7">
        <v>45085</v>
      </c>
      <c r="F113" s="38" t="s">
        <v>705</v>
      </c>
    </row>
    <row r="114" spans="1:6" x14ac:dyDescent="0.35">
      <c r="A114" s="5">
        <v>111</v>
      </c>
      <c r="B114" s="40"/>
      <c r="C114" s="33" t="s">
        <v>648</v>
      </c>
      <c r="D114" s="34" t="s">
        <v>140</v>
      </c>
      <c r="E114" s="7">
        <v>45162</v>
      </c>
      <c r="F114" s="26">
        <v>0.72499999999999998</v>
      </c>
    </row>
    <row r="115" spans="1:6" x14ac:dyDescent="0.35">
      <c r="A115" s="5">
        <v>112</v>
      </c>
      <c r="C115" s="54" t="s">
        <v>632</v>
      </c>
      <c r="D115" s="5" t="s">
        <v>633</v>
      </c>
      <c r="E115" s="7">
        <v>45288</v>
      </c>
      <c r="F115" s="26">
        <v>0.45624999999999999</v>
      </c>
    </row>
    <row r="116" spans="1:6" x14ac:dyDescent="0.35">
      <c r="A116" s="5">
        <v>113</v>
      </c>
      <c r="C116" t="s">
        <v>634</v>
      </c>
      <c r="D116" s="25" t="s">
        <v>635</v>
      </c>
      <c r="E116" s="7">
        <v>45348</v>
      </c>
      <c r="F116" s="26">
        <v>0.44097222222222227</v>
      </c>
    </row>
    <row r="117" spans="1:6" x14ac:dyDescent="0.35">
      <c r="A117" s="5">
        <v>114</v>
      </c>
      <c r="C117" s="54" t="s">
        <v>629</v>
      </c>
      <c r="D117" s="5" t="s">
        <v>630</v>
      </c>
      <c r="E117" s="7">
        <v>45365</v>
      </c>
      <c r="F117" s="26">
        <v>0.7583333333333333</v>
      </c>
    </row>
    <row r="118" spans="1:6" x14ac:dyDescent="0.35">
      <c r="A118" s="25">
        <v>115</v>
      </c>
      <c r="C118" t="s">
        <v>627</v>
      </c>
      <c r="D118" s="25" t="s">
        <v>628</v>
      </c>
      <c r="E118" s="27">
        <v>45392</v>
      </c>
      <c r="F118" s="28">
        <v>0.68194444444444446</v>
      </c>
    </row>
    <row r="119" spans="1:6" x14ac:dyDescent="0.35">
      <c r="A119" s="5">
        <v>116</v>
      </c>
      <c r="C119" t="s">
        <v>706</v>
      </c>
      <c r="D119" s="25" t="s">
        <v>461</v>
      </c>
      <c r="E119" s="27">
        <v>45496</v>
      </c>
      <c r="F119" s="28">
        <v>0.65555555555555556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2a8a83a-5e27-410c-a1fc-7c5ac4e503f4" xsi:nil="true"/>
    <lcf76f155ced4ddcb4097134ff3c332f xmlns="d62f019b-44ab-46a2-b9e3-aa5bb37894f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6CFC25ACB86F4E8D116A4BE18586C9" ma:contentTypeVersion="11" ma:contentTypeDescription="Create a new document." ma:contentTypeScope="" ma:versionID="ad2479d7f0dd6f1373259bae988f289c">
  <xsd:schema xmlns:xsd="http://www.w3.org/2001/XMLSchema" xmlns:xs="http://www.w3.org/2001/XMLSchema" xmlns:p="http://schemas.microsoft.com/office/2006/metadata/properties" xmlns:ns2="d62f019b-44ab-46a2-b9e3-aa5bb37894fb" xmlns:ns3="42a8a83a-5e27-410c-a1fc-7c5ac4e503f4" targetNamespace="http://schemas.microsoft.com/office/2006/metadata/properties" ma:root="true" ma:fieldsID="25b69220cdb15e11bff1c8fcc95b7949" ns2:_="" ns3:_="">
    <xsd:import namespace="d62f019b-44ab-46a2-b9e3-aa5bb37894fb"/>
    <xsd:import namespace="42a8a83a-5e27-410c-a1fc-7c5ac4e503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2f019b-44ab-46a2-b9e3-aa5bb37894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04b9a93-b54f-4549-9b70-040003075d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a8a83a-5e27-410c-a1fc-7c5ac4e503f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d5d2f1-62fd-4bbb-85c1-6e8675607b1e}" ma:internalName="TaxCatchAll" ma:showField="CatchAllData" ma:web="97ca524a-b46c-468b-8fc9-1cc2cfce4d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CB6562-6232-412C-ADE8-60B7CA9D20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539D46-A300-4EF8-ABBA-0297C8FB1258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2a8a83a-5e27-410c-a1fc-7c5ac4e503f4"/>
    <ds:schemaRef ds:uri="http://schemas.microsoft.com/office/2006/metadata/properties"/>
    <ds:schemaRef ds:uri="http://www.w3.org/XML/1998/namespace"/>
    <ds:schemaRef ds:uri="d62f019b-44ab-46a2-b9e3-aa5bb37894fb"/>
  </ds:schemaRefs>
</ds:datastoreItem>
</file>

<file path=customXml/itemProps3.xml><?xml version="1.0" encoding="utf-8"?>
<ds:datastoreItem xmlns:ds="http://schemas.openxmlformats.org/officeDocument/2006/customXml" ds:itemID="{28E903D9-B36C-4E36-B6E2-FC3B57E0D6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2f019b-44ab-46a2-b9e3-aa5bb37894fb"/>
    <ds:schemaRef ds:uri="42a8a83a-5e27-410c-a1fc-7c5ac4e503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SFA Under Review </vt:lpstr>
      <vt:lpstr>SFA Denied</vt:lpstr>
      <vt:lpstr>SFA Approved</vt:lpstr>
      <vt:lpstr>SFA Repaid-Census Adjustments</vt:lpstr>
      <vt:lpstr>SFA Withdrawn</vt:lpstr>
      <vt:lpstr>SFA Lock-Ins</vt:lpstr>
      <vt:lpstr>SFA Waiting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2022-12-01T20:58:31Z</dcterms:created>
  <dcterms:modified xsi:type="dcterms:W3CDTF">2024-11-29T23:26:56Z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NR Document Type">
    <vt:lpwstr/>
  </property>
  <property fmtid="{D5CDD505-2E9C-101B-9397-08002B2CF9AE}" pid="3" name="ContentTypeId">
    <vt:lpwstr>0x010100B66CFC25ACB86F4E8D116A4BE18586C9</vt:lpwstr>
  </property>
  <property fmtid="{D5CDD505-2E9C-101B-9397-08002B2CF9AE}" pid="4" name="ONR_Document_Status">
    <vt:lpwstr/>
  </property>
  <property fmtid="{D5CDD505-2E9C-101B-9397-08002B2CF9AE}" pid="5" name="ONR_x0020_Document_x0020_Type">
    <vt:lpwstr/>
  </property>
</Properties>
</file>